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G16"/>
  <c r="D11"/>
  <c r="G11"/>
  <c r="D12"/>
  <c r="E12"/>
  <c r="F12"/>
  <c r="G12"/>
  <c r="H15"/>
  <c r="H12" s="1"/>
  <c r="I12"/>
  <c r="F21"/>
  <c r="G21"/>
  <c r="G65"/>
  <c r="G15"/>
  <c r="G23"/>
  <c r="D22"/>
  <c r="E69"/>
  <c r="E11"/>
  <c r="F11"/>
  <c r="I10"/>
  <c r="H10"/>
  <c r="G10"/>
  <c r="E10"/>
  <c r="E9"/>
  <c r="H9"/>
  <c r="I9"/>
  <c r="E16"/>
  <c r="E14"/>
  <c r="I63"/>
  <c r="H63"/>
  <c r="G63"/>
  <c r="E63"/>
  <c r="E65"/>
  <c r="E55"/>
  <c r="F55"/>
  <c r="G55"/>
  <c r="H55"/>
  <c r="I55"/>
  <c r="E51"/>
  <c r="F51"/>
  <c r="G51"/>
  <c r="H51"/>
  <c r="E47"/>
  <c r="F47"/>
  <c r="G47"/>
  <c r="H47"/>
  <c r="I47"/>
  <c r="E43"/>
  <c r="F43"/>
  <c r="G43"/>
  <c r="H43"/>
  <c r="I43"/>
  <c r="E39"/>
  <c r="F39"/>
  <c r="G39"/>
  <c r="H39"/>
  <c r="I39"/>
  <c r="E35"/>
  <c r="F35"/>
  <c r="G35"/>
  <c r="H35"/>
  <c r="E31"/>
  <c r="F31"/>
  <c r="G31"/>
  <c r="I31"/>
  <c r="D58"/>
  <c r="D57"/>
  <c r="D56"/>
  <c r="D54"/>
  <c r="D53"/>
  <c r="D52"/>
  <c r="D46"/>
  <c r="D45"/>
  <c r="D44"/>
  <c r="D42"/>
  <c r="D41"/>
  <c r="D40"/>
  <c r="D38"/>
  <c r="D37"/>
  <c r="D36"/>
  <c r="D34"/>
  <c r="D33"/>
  <c r="D32"/>
  <c r="D30"/>
  <c r="D29"/>
  <c r="D28"/>
  <c r="D26"/>
  <c r="D25"/>
  <c r="D24"/>
  <c r="D20"/>
  <c r="D18"/>
  <c r="D19"/>
  <c r="E27"/>
  <c r="F27"/>
  <c r="G27"/>
  <c r="H27"/>
  <c r="I27"/>
  <c r="E21"/>
  <c r="H21"/>
  <c r="I21"/>
  <c r="I17"/>
  <c r="H17"/>
  <c r="G17"/>
  <c r="F17"/>
  <c r="E15"/>
  <c r="E59"/>
  <c r="E17"/>
  <c r="D64"/>
  <c r="I65"/>
  <c r="H65"/>
  <c r="F65"/>
  <c r="D68"/>
  <c r="D67"/>
  <c r="D66"/>
  <c r="I59"/>
  <c r="H59"/>
  <c r="G59"/>
  <c r="D62"/>
  <c r="D61"/>
  <c r="D60"/>
  <c r="F59"/>
  <c r="D70"/>
  <c r="D69" s="1"/>
  <c r="D71"/>
  <c r="I51"/>
  <c r="D50"/>
  <c r="D49"/>
  <c r="D48"/>
  <c r="I35"/>
  <c r="H31"/>
  <c r="F23"/>
  <c r="F15" s="1"/>
  <c r="G14" l="1"/>
  <c r="D14" s="1"/>
  <c r="G9"/>
  <c r="D9" s="1"/>
  <c r="F10"/>
  <c r="D10" s="1"/>
  <c r="D31"/>
  <c r="D55"/>
  <c r="D27"/>
  <c r="D51"/>
  <c r="D63"/>
  <c r="D35"/>
  <c r="D21"/>
  <c r="D65"/>
  <c r="D23"/>
  <c r="D59"/>
  <c r="D15"/>
  <c r="D17"/>
  <c r="D39"/>
  <c r="D43"/>
  <c r="D47"/>
  <c r="I8"/>
  <c r="H8"/>
  <c r="E8"/>
  <c r="G8" l="1"/>
  <c r="F8"/>
  <c r="D8"/>
</calcChain>
</file>

<file path=xl/sharedStrings.xml><?xml version="1.0" encoding="utf-8"?>
<sst xmlns="http://schemas.openxmlformats.org/spreadsheetml/2006/main" count="100" uniqueCount="51">
  <si>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</si>
  <si>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</si>
  <si>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</si>
  <si>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</si>
  <si>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</si>
  <si>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местный бюджет, в т.ч.: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</si>
  <si>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</si>
  <si>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</si>
  <si>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</si>
  <si>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</si>
  <si>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</si>
  <si>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</si>
  <si>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</si>
  <si>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</si>
  <si>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</si>
  <si>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</si>
  <si>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</si>
  <si>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</si>
  <si>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</si>
  <si>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</si>
  <si>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</si>
  <si>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r>
      <rPr>
        <i/>
        <sz val="11"/>
        <color theme="1"/>
        <rFont val="Times New Roman"/>
        <family val="1"/>
        <charset val="204"/>
      </rPr>
      <t>Мероприятие 1.1</t>
    </r>
    <r>
      <rPr>
        <sz val="11"/>
        <color theme="1"/>
        <rFont val="Times New Roman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(2 этап)</t>
    </r>
  </si>
  <si>
    <r>
      <rPr>
        <i/>
        <sz val="11"/>
        <color theme="1"/>
        <rFont val="Times New Roman"/>
        <family val="1"/>
        <charset val="204"/>
      </rPr>
      <t>Мероприятие 1.2</t>
    </r>
    <r>
      <rPr>
        <sz val="11"/>
        <color theme="1"/>
        <rFont val="Times New Roman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</si>
  <si>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color theme="1"/>
        <rFont val="Times New Roman"/>
        <family val="1"/>
        <charset val="204"/>
      </rPr>
      <t xml:space="preserve">Мероприятие 1.5 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территории: Сквер  по ул. Станционная</t>
    </r>
  </si>
  <si>
    <r>
      <rPr>
        <i/>
        <sz val="11"/>
        <color theme="1"/>
        <rFont val="Times New Roman"/>
        <family val="1"/>
        <charset val="204"/>
      </rPr>
      <t>Мериприятие 1.6</t>
    </r>
    <r>
      <rPr>
        <sz val="11"/>
        <color theme="1"/>
        <rFont val="Times New Roman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</si>
  <si>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color theme="1"/>
        <rFont val="Times New Roman"/>
        <family val="1"/>
        <charset val="204"/>
      </rPr>
      <t>Мероприятие 1.7</t>
    </r>
    <r>
      <rPr>
        <sz val="11"/>
        <color theme="1"/>
        <rFont val="Times New Roman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</si>
  <si>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color theme="1"/>
        <rFont val="Times New Roman"/>
        <family val="1"/>
        <charset val="204"/>
      </rPr>
      <t>Мероприятие 1.8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</si>
  <si>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color theme="1"/>
        <rFont val="Times New Roman"/>
        <family val="1"/>
        <charset val="204"/>
      </rPr>
      <t xml:space="preserve">Мероприятие 1.9 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</si>
  <si>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color theme="1"/>
        <rFont val="Times New Roman"/>
        <family val="1"/>
        <charset val="204"/>
      </rPr>
      <t xml:space="preserve">Мероприятие 1.10 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территории: Парк им.  Сенкевича</t>
    </r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</si>
  <si>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</si>
  <si>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</si>
  <si>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</si>
  <si>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</si>
  <si>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</si>
  <si>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 xml:space="preserve">Приложение № 2 к
муниципальной программе
«Формирование современной
городской  среды   на территории
городского  округа Красноуфимск
в 2018-2024 годы»
</t>
  </si>
  <si>
    <r>
      <rPr>
        <i/>
        <sz val="11"/>
        <color theme="1"/>
        <rFont val="Times New Roman"/>
        <family val="1"/>
        <charset val="204"/>
      </rPr>
      <t>Мероприятие 1.12</t>
    </r>
    <r>
      <rPr>
        <sz val="11"/>
        <color theme="1"/>
        <rFont val="Times New Roman"/>
        <family val="1"/>
        <charset val="204"/>
      </rPr>
      <t xml:space="preserve"> Информационное сопровождение</t>
    </r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</si>
  <si>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</si>
  <si>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 на 2018-2022 годы»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</si>
  <si>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 на 2018-2022  годы»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</si>
  <si>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</si>
  <si>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</si>
  <si>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</si>
  <si>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</si>
  <si>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</si>
  <si>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r>
      <rPr>
        <i/>
        <sz val="11"/>
        <color theme="1"/>
        <rFont val="Times New Roman"/>
        <family val="1"/>
        <charset val="204"/>
      </rPr>
      <t xml:space="preserve">Мероприятие 1.11. </t>
    </r>
    <r>
      <rPr>
        <sz val="11"/>
        <color theme="1"/>
        <rFont val="Times New Roman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</si>
  <si>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color theme="1"/>
        <rFont val="Times New Roman"/>
        <family val="1"/>
        <charset val="204"/>
      </rPr>
      <t xml:space="preserve">Мероприятие 1.4 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территории:  Центральная  городская  площадь  (участок  ул. Советская  от ул. Интернациональная до ул. Мизерова и участок ул. Мизерова от  ул. Советской до ул. Рогозинниковых)</t>
    </r>
  </si>
  <si>
    <r>
      <rPr>
        <i/>
        <sz val="11"/>
        <color theme="1"/>
        <rFont val="Times New Roman"/>
        <family val="1"/>
        <charset val="204"/>
      </rPr>
      <t xml:space="preserve">Мероприятие 1.3 </t>
    </r>
    <r>
      <rPr>
        <sz val="11"/>
        <color theme="1"/>
        <rFont val="Times New Roman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</si>
  <si>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color theme="1"/>
        <rFont val="Times New Roman"/>
        <family val="1"/>
        <charset val="204"/>
      </rPr>
      <t>Мероприятие 1</t>
    </r>
    <r>
      <rPr>
        <sz val="11"/>
        <color theme="1"/>
        <rFont val="Times New Roman"/>
        <family val="1"/>
        <charset val="204"/>
      </rPr>
      <t xml:space="preserve">. Комплексное благоустройство дворовых территоий многоквартирных домов и общественных территорий </t>
    </r>
  </si>
  <si>
    <r>
      <rPr>
        <i/>
        <sz val="11"/>
        <color theme="1"/>
        <rFont val="Times New Roman"/>
        <family val="1"/>
        <charset val="204"/>
      </rPr>
      <t>Мероприятие 1.13</t>
    </r>
    <r>
      <rPr>
        <sz val="11"/>
        <color theme="1"/>
        <rFont val="Times New Roman"/>
        <family val="1"/>
        <charset val="204"/>
      </rPr>
      <t xml:space="preserve"> Комплексное благоустройство дворовых территорий, всего, из них:</t>
    </r>
  </si>
  <si>
    <r>
      <rPr>
        <i/>
        <sz val="11"/>
        <color theme="1"/>
        <rFont val="Times New Roman"/>
        <family val="1"/>
        <charset val="204"/>
      </rPr>
      <t>Мероприятие 14.</t>
    </r>
    <r>
      <rPr>
        <sz val="11"/>
        <color theme="1"/>
        <rFont val="Times New Roman"/>
        <family val="1"/>
        <charset val="204"/>
      </rPr>
      <t xml:space="preserve"> Проведение организационных мероприятий по рейтинговому голосованию по проектам благоустройства общественных территорий муниципального образования городского округа Красноуфимск, подлежащих в первоочередном порядке благоустройству в 2018 г. в рамках муниципальной программы «Формирование современной городской среды на территории городского округа Красноуфимск на 2018 – 2022 годы»всего, в том числе:</t>
    </r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</si>
  <si>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2018-2022 ГОДЫ»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</si>
</sst>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75"/>
  <sheetViews>
    <sheetView tabSelected="1" topLeftCell="B1" workbookViewId="0">
      <selection activeCell="N4" sqref="N4"/>
    </sheetView>
  </sheetViews>
  <sheetFormatPr defaultRowHeight="15"/>
  <cols>
    <col min="2" max="2" width="34.28515625" customWidth="1"/>
    <col min="3" max="3" width="20.85546875" customWidth="1"/>
    <col min="4" max="4" width="13.28515625" customWidth="1"/>
    <col min="5" max="6" width="11.5703125" bestFit="1" customWidth="1"/>
    <col min="7" max="7" width="12" bestFit="1" customWidth="1"/>
    <col min="8" max="8" width="10.85546875" customWidth="1"/>
    <col min="9" max="9" width="10.42578125" customWidth="1"/>
    <col min="10" max="11" width="10.5703125" hidden="1" customWidth="1"/>
    <col min="12" max="12" width="11.28515625" bestFit="1" customWidth="1"/>
  </cols>
  <sheetData>
    <row r="1" spans="1:48" ht="72" customHeight="1">
      <c r="H1" s="24" t="s">
        <v>34</v>
      </c>
      <c r="I1" s="24"/>
      <c r="J1" s="24"/>
      <c r="K1" s="24"/>
      <c r="L1" s="24"/>
    </row>
    <row r="2" spans="1:48">
      <c r="H2" s="10"/>
      <c r="I2" s="10"/>
      <c r="J2" s="10"/>
      <c r="K2" s="10"/>
      <c r="L2" s="10"/>
    </row>
    <row r="3" spans="1:48" ht="46.5" customHeight="1">
      <c r="B3" s="27" t="s">
        <v>50</v>
      </c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1:48" ht="45" customHeight="1">
      <c r="A5" s="25" t="s">
        <v>8</v>
      </c>
      <c r="B5" s="25" t="s">
        <v>9</v>
      </c>
      <c r="C5" s="25" t="s">
        <v>10</v>
      </c>
      <c r="D5" s="25" t="s">
        <v>19</v>
      </c>
      <c r="E5" s="25"/>
      <c r="F5" s="25"/>
      <c r="G5" s="25"/>
      <c r="H5" s="25"/>
      <c r="I5" s="25"/>
      <c r="J5" s="25"/>
      <c r="K5" s="25"/>
      <c r="L5" s="26" t="s">
        <v>20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 ht="34.5" customHeight="1">
      <c r="A6" s="25"/>
      <c r="B6" s="25"/>
      <c r="C6" s="25"/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  <c r="K6" s="3" t="s">
        <v>18</v>
      </c>
      <c r="L6" s="2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>
      <c r="A7" s="2">
        <v>1</v>
      </c>
      <c r="B7" s="3">
        <v>2</v>
      </c>
      <c r="C7" s="4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30">
      <c r="A8" s="5">
        <v>1</v>
      </c>
      <c r="B8" s="6" t="s">
        <v>0</v>
      </c>
      <c r="C8" s="13"/>
      <c r="D8" s="8">
        <f t="shared" ref="D8:I8" si="0">D9+D10+D11</f>
        <v>102378.37</v>
      </c>
      <c r="E8" s="8">
        <f t="shared" si="0"/>
        <v>20099.499999999996</v>
      </c>
      <c r="F8" s="8">
        <f t="shared" si="0"/>
        <v>20679</v>
      </c>
      <c r="G8" s="8">
        <f t="shared" si="0"/>
        <v>53607.82</v>
      </c>
      <c r="H8" s="8">
        <f t="shared" si="0"/>
        <v>1362.05</v>
      </c>
      <c r="I8" s="8">
        <f t="shared" si="0"/>
        <v>6630</v>
      </c>
      <c r="J8" s="8"/>
      <c r="K8" s="8"/>
      <c r="L8" s="9" t="s">
        <v>29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>
      <c r="A9" s="5">
        <v>2</v>
      </c>
      <c r="B9" s="6" t="s">
        <v>1</v>
      </c>
      <c r="C9" s="14"/>
      <c r="D9" s="8">
        <f>E9+F9+G9+H9+I9+J9+K9</f>
        <v>18490.269999999997</v>
      </c>
      <c r="E9" s="8">
        <f>E18+E22+E28+E36+E40+E44+E48+E52+E56+E60+E66+E70</f>
        <v>18490.269999999997</v>
      </c>
      <c r="F9" s="8">
        <v>0</v>
      </c>
      <c r="G9" s="8">
        <f t="shared" ref="G9:I10" si="1">G18+G22+G28+G32+G36+G40+G44+G48+G52+G56+G60+G66+G70</f>
        <v>0</v>
      </c>
      <c r="H9" s="8">
        <f t="shared" si="1"/>
        <v>0</v>
      </c>
      <c r="I9" s="8">
        <f t="shared" si="1"/>
        <v>0</v>
      </c>
      <c r="J9" s="8"/>
      <c r="K9" s="8"/>
      <c r="L9" s="9" t="s">
        <v>29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>
      <c r="A10" s="5">
        <v>3</v>
      </c>
      <c r="B10" s="6" t="s">
        <v>2</v>
      </c>
      <c r="C10" s="14"/>
      <c r="D10" s="8">
        <f>E10+F10+G10+H10+I10+J10+K10</f>
        <v>15869.279999999999</v>
      </c>
      <c r="E10" s="8">
        <f>E19+E23+E29+E33+E37+E41+E45+E49+E53+E57+E61+E67+E71+E20+E64</f>
        <v>1609.23</v>
      </c>
      <c r="F10" s="8">
        <f>F19+F23+F29+F33+F37+F41+F45+F49+F53+F57+F61+F67+F71+F64</f>
        <v>2998</v>
      </c>
      <c r="G10" s="8">
        <f t="shared" si="1"/>
        <v>3330</v>
      </c>
      <c r="H10" s="8">
        <f t="shared" si="1"/>
        <v>1332.05</v>
      </c>
      <c r="I10" s="8">
        <f t="shared" si="1"/>
        <v>6600</v>
      </c>
      <c r="J10" s="8"/>
      <c r="K10" s="8"/>
      <c r="L10" s="9" t="s">
        <v>29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>
      <c r="A11" s="5">
        <v>4</v>
      </c>
      <c r="B11" s="6" t="s">
        <v>3</v>
      </c>
      <c r="C11" s="14"/>
      <c r="D11" s="8">
        <f>D26+D68</f>
        <v>68018.820000000007</v>
      </c>
      <c r="E11" s="8">
        <f>E16+E68</f>
        <v>0</v>
      </c>
      <c r="F11" s="8">
        <f>F16+F68</f>
        <v>17681</v>
      </c>
      <c r="G11" s="8">
        <f>G16</f>
        <v>50277.82</v>
      </c>
      <c r="H11" s="8">
        <v>30</v>
      </c>
      <c r="I11" s="8">
        <v>30</v>
      </c>
      <c r="J11" s="8"/>
      <c r="K11" s="8"/>
      <c r="L11" s="2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60">
      <c r="A12" s="5">
        <v>5</v>
      </c>
      <c r="B12" s="6" t="s">
        <v>47</v>
      </c>
      <c r="C12" s="15" t="s">
        <v>40</v>
      </c>
      <c r="D12" s="22">
        <f t="shared" ref="D12:I12" si="2">D14+D15+D16</f>
        <v>102188.70000000001</v>
      </c>
      <c r="E12" s="22">
        <f t="shared" si="2"/>
        <v>19909.829999999998</v>
      </c>
      <c r="F12" s="22">
        <f t="shared" si="2"/>
        <v>20679</v>
      </c>
      <c r="G12" s="22">
        <f t="shared" si="2"/>
        <v>53607.82</v>
      </c>
      <c r="H12" s="22">
        <f t="shared" si="2"/>
        <v>1362.05</v>
      </c>
      <c r="I12" s="22">
        <f t="shared" si="2"/>
        <v>6630</v>
      </c>
      <c r="J12" s="8"/>
      <c r="K12" s="8"/>
      <c r="L12" s="9" t="s">
        <v>43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>
      <c r="A13" s="5">
        <v>6</v>
      </c>
      <c r="B13" s="6" t="s">
        <v>4</v>
      </c>
      <c r="C13" s="14"/>
      <c r="D13" s="8"/>
      <c r="E13" s="8"/>
      <c r="F13" s="8"/>
      <c r="G13" s="8"/>
      <c r="H13" s="8"/>
      <c r="I13" s="8"/>
      <c r="J13" s="8"/>
      <c r="K13" s="8"/>
      <c r="L13" s="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>
      <c r="A14" s="5">
        <v>7</v>
      </c>
      <c r="B14" s="6" t="s">
        <v>1</v>
      </c>
      <c r="C14" s="14"/>
      <c r="D14" s="8">
        <f>E14+F14+G14+H14+I14+J14+K14</f>
        <v>18300.599999999999</v>
      </c>
      <c r="E14" s="8">
        <f>E18+E22+E28+E32+E36+E40+E44+E48+E52+E56+E60</f>
        <v>18300.599999999999</v>
      </c>
      <c r="F14" s="8">
        <v>0</v>
      </c>
      <c r="G14" s="8">
        <f>G22+G60</f>
        <v>0</v>
      </c>
      <c r="H14" s="8">
        <v>0</v>
      </c>
      <c r="I14" s="8">
        <v>0</v>
      </c>
      <c r="J14" s="8"/>
      <c r="K14" s="8"/>
      <c r="L14" s="9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>
      <c r="A15" s="5">
        <v>8</v>
      </c>
      <c r="B15" s="6" t="s">
        <v>2</v>
      </c>
      <c r="C15" s="14"/>
      <c r="D15" s="8">
        <f>E15+F15+G15+H15+I15+J15+K15</f>
        <v>15869.279999999999</v>
      </c>
      <c r="E15" s="8">
        <f>E19+E20+E23+E29+E33+E37+E41+E45+E49+E53+E57+E61+E64</f>
        <v>1609.23</v>
      </c>
      <c r="F15" s="8">
        <f>F23+F61+F64</f>
        <v>2998</v>
      </c>
      <c r="G15" s="8">
        <f>G23+G61+G67</f>
        <v>3330</v>
      </c>
      <c r="H15" s="8">
        <f>H33+H53+H61+H67</f>
        <v>1332.05</v>
      </c>
      <c r="I15" s="8">
        <v>6600</v>
      </c>
      <c r="J15" s="8"/>
      <c r="K15" s="8"/>
      <c r="L15" s="2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>
      <c r="A16" s="5">
        <v>9</v>
      </c>
      <c r="B16" s="6" t="s">
        <v>3</v>
      </c>
      <c r="C16" s="14"/>
      <c r="D16" s="8">
        <f>D26+D68</f>
        <v>68018.820000000007</v>
      </c>
      <c r="E16" s="8">
        <f t="shared" ref="E16" si="3">E26+E30+E34+E38+E42+E46+E50+E54+E58+E62</f>
        <v>0</v>
      </c>
      <c r="F16" s="8">
        <v>17681</v>
      </c>
      <c r="G16" s="8">
        <f>G26+G68</f>
        <v>50277.82</v>
      </c>
      <c r="H16" s="8">
        <v>30</v>
      </c>
      <c r="I16" s="8">
        <v>30</v>
      </c>
      <c r="J16" s="8"/>
      <c r="K16" s="8"/>
      <c r="L16" s="19"/>
      <c r="M16" s="21"/>
      <c r="N16" s="2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ht="105">
      <c r="A17" s="5">
        <v>10</v>
      </c>
      <c r="B17" s="6" t="s">
        <v>21</v>
      </c>
      <c r="C17" s="14"/>
      <c r="D17" s="8">
        <f t="shared" ref="D17:I17" si="4">D18+D19+D20</f>
        <v>18761.309999999998</v>
      </c>
      <c r="E17" s="8">
        <f t="shared" si="4"/>
        <v>18761.309999999998</v>
      </c>
      <c r="F17" s="8">
        <f t="shared" si="4"/>
        <v>0</v>
      </c>
      <c r="G17" s="8">
        <f t="shared" si="4"/>
        <v>0</v>
      </c>
      <c r="H17" s="8">
        <f t="shared" si="4"/>
        <v>0</v>
      </c>
      <c r="I17" s="8">
        <f t="shared" si="4"/>
        <v>0</v>
      </c>
      <c r="J17" s="8"/>
      <c r="K17" s="8"/>
      <c r="L17" s="9" t="s">
        <v>43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>
      <c r="A18" s="5">
        <v>11</v>
      </c>
      <c r="B18" s="6" t="s">
        <v>1</v>
      </c>
      <c r="C18" s="14"/>
      <c r="D18" s="8">
        <f>E18+F18+G18+H18+I18+J18+K18</f>
        <v>18300.599999999999</v>
      </c>
      <c r="E18" s="8">
        <v>18300.599999999999</v>
      </c>
      <c r="F18" s="8"/>
      <c r="G18" s="8"/>
      <c r="H18" s="8"/>
      <c r="I18" s="8"/>
      <c r="J18" s="8"/>
      <c r="K18" s="8"/>
      <c r="L18" s="9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ht="30">
      <c r="A19" s="5">
        <v>12</v>
      </c>
      <c r="B19" s="6" t="s">
        <v>32</v>
      </c>
      <c r="C19" s="14"/>
      <c r="D19" s="8">
        <f>E19+F19+G19+H19+I19+J19+K19</f>
        <v>363.18</v>
      </c>
      <c r="E19" s="8">
        <v>363.18</v>
      </c>
      <c r="F19" s="8"/>
      <c r="G19" s="8"/>
      <c r="H19" s="8"/>
      <c r="I19" s="8"/>
      <c r="J19" s="8"/>
      <c r="K19" s="8"/>
      <c r="L19" s="9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8" ht="30">
      <c r="A20" s="5">
        <v>13</v>
      </c>
      <c r="B20" s="6" t="s">
        <v>31</v>
      </c>
      <c r="C20" s="14"/>
      <c r="D20" s="8">
        <f>E20+F20+G20+H20+I20+J20+K20</f>
        <v>97.53</v>
      </c>
      <c r="E20" s="8">
        <v>97.53</v>
      </c>
      <c r="F20" s="8"/>
      <c r="G20" s="8"/>
      <c r="H20" s="8"/>
      <c r="I20" s="8"/>
      <c r="J20" s="8"/>
      <c r="K20" s="8"/>
      <c r="L20" s="9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</row>
    <row r="21" spans="1:48" ht="94.5" customHeight="1">
      <c r="A21" s="5">
        <v>14</v>
      </c>
      <c r="B21" s="6" t="s">
        <v>22</v>
      </c>
      <c r="C21" s="14"/>
      <c r="D21" s="8">
        <f>F21+G21</f>
        <v>68851.320000000007</v>
      </c>
      <c r="E21" s="8">
        <f>E22+E23</f>
        <v>0</v>
      </c>
      <c r="F21" s="8">
        <f>F26+F23+F22</f>
        <v>18647.400000000001</v>
      </c>
      <c r="G21" s="8">
        <f>G26+G25+G24</f>
        <v>50203.92</v>
      </c>
      <c r="H21" s="8">
        <f t="shared" ref="H21:I21" si="5">H22+H23</f>
        <v>0</v>
      </c>
      <c r="I21" s="8">
        <f t="shared" si="5"/>
        <v>0</v>
      </c>
      <c r="J21" s="8"/>
      <c r="K21" s="8"/>
      <c r="L21" s="9" t="s">
        <v>43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</row>
    <row r="22" spans="1:48">
      <c r="A22" s="5">
        <v>15</v>
      </c>
      <c r="B22" s="6" t="s">
        <v>41</v>
      </c>
      <c r="C22" s="14"/>
      <c r="D22" s="8">
        <f>E22+F22+G22+H22+I22+J22+K22</f>
        <v>0</v>
      </c>
      <c r="E22" s="8"/>
      <c r="F22" s="8">
        <v>0</v>
      </c>
      <c r="G22" s="8">
        <v>0</v>
      </c>
      <c r="H22" s="8"/>
      <c r="I22" s="8"/>
      <c r="J22" s="8"/>
      <c r="K22" s="8"/>
      <c r="L22" s="9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</row>
    <row r="23" spans="1:48">
      <c r="A23" s="5">
        <v>16</v>
      </c>
      <c r="B23" s="6" t="s">
        <v>5</v>
      </c>
      <c r="C23" s="14"/>
      <c r="D23" s="8">
        <f>E23+F23+G23+H23+I23+J23+K23</f>
        <v>1066.94</v>
      </c>
      <c r="E23" s="8"/>
      <c r="F23" s="8">
        <f>F24+F25</f>
        <v>966.40000000000009</v>
      </c>
      <c r="G23" s="8">
        <f>G25+G24</f>
        <v>100.54</v>
      </c>
      <c r="H23" s="8"/>
      <c r="I23" s="8"/>
      <c r="J23" s="8"/>
      <c r="K23" s="8"/>
      <c r="L23" s="9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</row>
    <row r="24" spans="1:48">
      <c r="A24" s="5">
        <v>17</v>
      </c>
      <c r="B24" s="6" t="s">
        <v>6</v>
      </c>
      <c r="C24" s="14"/>
      <c r="D24" s="8">
        <f>E24+F24+G24+H24+I24+J24+K24</f>
        <v>930.58</v>
      </c>
      <c r="E24" s="8"/>
      <c r="F24" s="8">
        <v>930.58</v>
      </c>
      <c r="G24" s="8">
        <v>0</v>
      </c>
      <c r="H24" s="8"/>
      <c r="I24" s="8"/>
      <c r="J24" s="8"/>
      <c r="K24" s="8"/>
      <c r="L24" s="9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</row>
    <row r="25" spans="1:48">
      <c r="A25" s="5">
        <v>18</v>
      </c>
      <c r="B25" s="6" t="s">
        <v>7</v>
      </c>
      <c r="C25" s="14"/>
      <c r="D25" s="8">
        <f>E25+F25+G25+H25+I25+J25+K25</f>
        <v>136.36000000000001</v>
      </c>
      <c r="E25" s="8"/>
      <c r="F25" s="8">
        <v>35.82</v>
      </c>
      <c r="G25" s="8">
        <v>100.54</v>
      </c>
      <c r="H25" s="8"/>
      <c r="I25" s="8"/>
      <c r="J25" s="8"/>
      <c r="K25" s="8"/>
      <c r="L25" s="9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</row>
    <row r="26" spans="1:48">
      <c r="A26" s="5">
        <v>19</v>
      </c>
      <c r="B26" s="6" t="s">
        <v>3</v>
      </c>
      <c r="C26" s="14"/>
      <c r="D26" s="8">
        <f>E26+F26+G26+H26+I26+J26+K26</f>
        <v>67784.38</v>
      </c>
      <c r="E26" s="8"/>
      <c r="F26" s="8">
        <v>17681</v>
      </c>
      <c r="G26" s="8">
        <v>50103.38</v>
      </c>
      <c r="H26" s="8"/>
      <c r="I26" s="8"/>
      <c r="J26" s="8"/>
      <c r="K26" s="8"/>
      <c r="L26" s="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1:48" ht="60">
      <c r="A27" s="5">
        <v>20</v>
      </c>
      <c r="B27" s="6" t="s">
        <v>46</v>
      </c>
      <c r="C27" s="14"/>
      <c r="D27" s="8">
        <f>D28+D29+D30</f>
        <v>0</v>
      </c>
      <c r="E27" s="8">
        <f t="shared" ref="E27:I27" si="6">E28+E29+E30</f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  <c r="I27" s="8">
        <f t="shared" si="6"/>
        <v>0</v>
      </c>
      <c r="J27" s="8"/>
      <c r="K27" s="8"/>
      <c r="L27" s="9" t="s">
        <v>43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</row>
    <row r="28" spans="1:48">
      <c r="A28" s="5">
        <v>21</v>
      </c>
      <c r="B28" s="6" t="s">
        <v>1</v>
      </c>
      <c r="C28" s="14"/>
      <c r="D28" s="8">
        <f>E28+F28+G28+H28+I28+J28+K28</f>
        <v>0</v>
      </c>
      <c r="E28" s="8"/>
      <c r="F28" s="8"/>
      <c r="G28" s="8"/>
      <c r="H28" s="8"/>
      <c r="I28" s="8"/>
      <c r="J28" s="8"/>
      <c r="K28" s="8"/>
      <c r="L28" s="9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>
      <c r="A29" s="5">
        <v>22</v>
      </c>
      <c r="B29" s="6" t="s">
        <v>2</v>
      </c>
      <c r="C29" s="14"/>
      <c r="D29" s="8">
        <f>E29+F29+G29+H29+I29+J29+K29</f>
        <v>0</v>
      </c>
      <c r="E29" s="8"/>
      <c r="F29" s="8"/>
      <c r="G29" s="8"/>
      <c r="H29" s="8"/>
      <c r="I29" s="8"/>
      <c r="J29" s="8"/>
      <c r="K29" s="8"/>
      <c r="L29" s="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</row>
    <row r="30" spans="1:48">
      <c r="A30" s="5">
        <v>23</v>
      </c>
      <c r="B30" s="6" t="s">
        <v>3</v>
      </c>
      <c r="C30" s="14"/>
      <c r="D30" s="8">
        <f>E30+F30+G30+H30+I30+J30+K30</f>
        <v>0</v>
      </c>
      <c r="E30" s="8"/>
      <c r="F30" s="8"/>
      <c r="G30" s="8"/>
      <c r="H30" s="8"/>
      <c r="I30" s="8"/>
      <c r="J30" s="8"/>
      <c r="K30" s="8"/>
      <c r="L30" s="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120.75" customHeight="1">
      <c r="A31" s="5">
        <v>24</v>
      </c>
      <c r="B31" s="6" t="s">
        <v>45</v>
      </c>
      <c r="C31" s="14"/>
      <c r="D31" s="8">
        <f>D32+D33+D34</f>
        <v>800</v>
      </c>
      <c r="E31" s="8">
        <f t="shared" ref="E31:G31" si="7">E32+E33+E34</f>
        <v>0</v>
      </c>
      <c r="F31" s="8">
        <f t="shared" si="7"/>
        <v>0</v>
      </c>
      <c r="G31" s="8">
        <f t="shared" si="7"/>
        <v>0</v>
      </c>
      <c r="H31" s="8">
        <f>H32+H33+H34</f>
        <v>800</v>
      </c>
      <c r="I31" s="8">
        <f t="shared" ref="I31" si="8">I32+I33+I34</f>
        <v>0</v>
      </c>
      <c r="J31" s="8"/>
      <c r="K31" s="8"/>
      <c r="L31" s="9" t="s">
        <v>43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</row>
    <row r="32" spans="1:48">
      <c r="A32" s="5">
        <v>25</v>
      </c>
      <c r="B32" s="6" t="s">
        <v>1</v>
      </c>
      <c r="C32" s="14"/>
      <c r="D32" s="8">
        <f>E32+F32+G32+H32+I32+J32+K32</f>
        <v>0</v>
      </c>
      <c r="E32" s="8"/>
      <c r="F32" s="8"/>
      <c r="G32" s="8"/>
      <c r="H32" s="8">
        <v>0</v>
      </c>
      <c r="I32" s="8"/>
      <c r="J32" s="8"/>
      <c r="K32" s="8"/>
      <c r="L32" s="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8">
      <c r="A33" s="5">
        <v>26</v>
      </c>
      <c r="B33" s="6" t="s">
        <v>2</v>
      </c>
      <c r="C33" s="14"/>
      <c r="D33" s="8">
        <f>E33+F33+G33+H33+I33+J33+K33</f>
        <v>800</v>
      </c>
      <c r="E33" s="8"/>
      <c r="F33" s="8"/>
      <c r="G33" s="8"/>
      <c r="H33" s="8">
        <v>800</v>
      </c>
      <c r="I33" s="8"/>
      <c r="J33" s="8"/>
      <c r="K33" s="8"/>
      <c r="L33" s="9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</row>
    <row r="34" spans="1:48">
      <c r="A34" s="5">
        <v>27</v>
      </c>
      <c r="B34" s="6" t="s">
        <v>3</v>
      </c>
      <c r="C34" s="14"/>
      <c r="D34" s="8">
        <f>E34+F34+G34+H34+I34+J34+K34</f>
        <v>0</v>
      </c>
      <c r="E34" s="8"/>
      <c r="F34" s="8"/>
      <c r="G34" s="8"/>
      <c r="H34" s="8">
        <v>0</v>
      </c>
      <c r="I34" s="8"/>
      <c r="J34" s="8"/>
      <c r="K34" s="8"/>
      <c r="L34" s="9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</row>
    <row r="35" spans="1:48" ht="60">
      <c r="A35" s="5">
        <v>28</v>
      </c>
      <c r="B35" s="6" t="s">
        <v>23</v>
      </c>
      <c r="C35" s="14"/>
      <c r="D35" s="8">
        <f>D36+D37+D38</f>
        <v>1000</v>
      </c>
      <c r="E35" s="8">
        <f t="shared" ref="E35:H35" si="9">E36+E37+E38</f>
        <v>0</v>
      </c>
      <c r="F35" s="8">
        <f t="shared" si="9"/>
        <v>0</v>
      </c>
      <c r="G35" s="8">
        <f t="shared" si="9"/>
        <v>0</v>
      </c>
      <c r="H35" s="8">
        <f t="shared" si="9"/>
        <v>0</v>
      </c>
      <c r="I35" s="8">
        <f>I36+I37+I38</f>
        <v>1000</v>
      </c>
      <c r="J35" s="8"/>
      <c r="K35" s="8"/>
      <c r="L35" s="9" t="s">
        <v>43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8">
      <c r="A36" s="5">
        <v>29</v>
      </c>
      <c r="B36" s="6" t="s">
        <v>1</v>
      </c>
      <c r="C36" s="14"/>
      <c r="D36" s="8">
        <f>E36+F36+G36+H36+I36+J36+K36</f>
        <v>0</v>
      </c>
      <c r="E36" s="8"/>
      <c r="F36" s="8"/>
      <c r="G36" s="8"/>
      <c r="H36" s="8"/>
      <c r="I36" s="8">
        <v>0</v>
      </c>
      <c r="J36" s="8"/>
      <c r="K36" s="8"/>
      <c r="L36" s="9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>
      <c r="A37" s="5">
        <v>30</v>
      </c>
      <c r="B37" s="6" t="s">
        <v>2</v>
      </c>
      <c r="C37" s="14"/>
      <c r="D37" s="8">
        <f>E37+F37+G37+H37+I37+J37+K37</f>
        <v>1000</v>
      </c>
      <c r="E37" s="8"/>
      <c r="F37" s="8"/>
      <c r="G37" s="8"/>
      <c r="H37" s="8"/>
      <c r="I37" s="8">
        <v>1000</v>
      </c>
      <c r="J37" s="8"/>
      <c r="K37" s="8"/>
      <c r="L37" s="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</row>
    <row r="38" spans="1:48">
      <c r="A38" s="5">
        <v>31</v>
      </c>
      <c r="B38" s="6" t="s">
        <v>3</v>
      </c>
      <c r="C38" s="14"/>
      <c r="D38" s="8">
        <f>E38+F38+G38+H38+I38+J38+K38</f>
        <v>0</v>
      </c>
      <c r="E38" s="8"/>
      <c r="F38" s="8"/>
      <c r="G38" s="8"/>
      <c r="H38" s="8"/>
      <c r="I38" s="8">
        <v>0</v>
      </c>
      <c r="J38" s="8"/>
      <c r="K38" s="8"/>
      <c r="L38" s="9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</row>
    <row r="39" spans="1:48" ht="45">
      <c r="A39" s="5">
        <v>32</v>
      </c>
      <c r="B39" s="6" t="s">
        <v>24</v>
      </c>
      <c r="C39" s="14"/>
      <c r="D39" s="8">
        <f>D40+D41+D42</f>
        <v>0</v>
      </c>
      <c r="E39" s="8">
        <f t="shared" ref="E39:I39" si="10">E40+E41+E42</f>
        <v>0</v>
      </c>
      <c r="F39" s="8">
        <f t="shared" si="10"/>
        <v>0</v>
      </c>
      <c r="G39" s="8">
        <f t="shared" si="10"/>
        <v>0</v>
      </c>
      <c r="H39" s="8">
        <f t="shared" si="10"/>
        <v>0</v>
      </c>
      <c r="I39" s="8">
        <f t="shared" si="10"/>
        <v>0</v>
      </c>
      <c r="J39" s="8"/>
      <c r="K39" s="8"/>
      <c r="L39" s="9" t="s">
        <v>43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</row>
    <row r="40" spans="1:48">
      <c r="A40" s="5">
        <v>33</v>
      </c>
      <c r="B40" s="6" t="s">
        <v>1</v>
      </c>
      <c r="C40" s="14"/>
      <c r="D40" s="8">
        <f>E40+F40+G40+H40+I40+J40+K40</f>
        <v>0</v>
      </c>
      <c r="E40" s="8"/>
      <c r="F40" s="8"/>
      <c r="G40" s="8"/>
      <c r="H40" s="8"/>
      <c r="I40" s="8"/>
      <c r="J40" s="8"/>
      <c r="K40" s="8"/>
      <c r="L40" s="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1:48">
      <c r="A41" s="5">
        <v>34</v>
      </c>
      <c r="B41" s="6" t="s">
        <v>2</v>
      </c>
      <c r="C41" s="14"/>
      <c r="D41" s="8">
        <f>E41+F41+G41+H41+I41+J41+K41</f>
        <v>0</v>
      </c>
      <c r="E41" s="8"/>
      <c r="F41" s="8"/>
      <c r="G41" s="8"/>
      <c r="H41" s="8"/>
      <c r="I41" s="8"/>
      <c r="J41" s="8"/>
      <c r="K41" s="8"/>
      <c r="L41" s="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</row>
    <row r="42" spans="1:48">
      <c r="A42" s="5">
        <v>35</v>
      </c>
      <c r="B42" s="6" t="s">
        <v>3</v>
      </c>
      <c r="C42" s="14"/>
      <c r="D42" s="8">
        <f>E42+F42+G42+H42+I42+J42+K42</f>
        <v>0</v>
      </c>
      <c r="E42" s="8"/>
      <c r="F42" s="8"/>
      <c r="G42" s="8"/>
      <c r="H42" s="8"/>
      <c r="I42" s="8"/>
      <c r="J42" s="8"/>
      <c r="K42" s="8"/>
      <c r="L42" s="9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</row>
    <row r="43" spans="1:48" ht="60">
      <c r="A43" s="5">
        <v>36</v>
      </c>
      <c r="B43" s="6" t="s">
        <v>25</v>
      </c>
      <c r="C43" s="14"/>
      <c r="D43" s="8">
        <f>D44+D45+D46</f>
        <v>700</v>
      </c>
      <c r="E43" s="8">
        <f t="shared" ref="E43:I43" si="11">E44+E45+E46</f>
        <v>0</v>
      </c>
      <c r="F43" s="8">
        <f t="shared" si="11"/>
        <v>0</v>
      </c>
      <c r="G43" s="8">
        <f t="shared" si="11"/>
        <v>0</v>
      </c>
      <c r="H43" s="8">
        <f t="shared" si="11"/>
        <v>0</v>
      </c>
      <c r="I43" s="8">
        <f t="shared" si="11"/>
        <v>700</v>
      </c>
      <c r="J43" s="8"/>
      <c r="K43" s="8"/>
      <c r="L43" s="9" t="s">
        <v>43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</row>
    <row r="44" spans="1:48">
      <c r="A44" s="5">
        <v>37</v>
      </c>
      <c r="B44" s="6" t="s">
        <v>1</v>
      </c>
      <c r="C44" s="14"/>
      <c r="D44" s="8">
        <f>E44+F44+G44+H44+I44+J44+K44</f>
        <v>0</v>
      </c>
      <c r="E44" s="8"/>
      <c r="F44" s="8"/>
      <c r="G44" s="8"/>
      <c r="H44" s="8"/>
      <c r="I44" s="8"/>
      <c r="J44" s="8"/>
      <c r="K44" s="8"/>
      <c r="L44" s="9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</row>
    <row r="45" spans="1:48">
      <c r="A45" s="5">
        <v>38</v>
      </c>
      <c r="B45" s="6" t="s">
        <v>2</v>
      </c>
      <c r="C45" s="14"/>
      <c r="D45" s="8">
        <f>E45+F45+G45+H45+I45+J45+K45</f>
        <v>700</v>
      </c>
      <c r="E45" s="8"/>
      <c r="F45" s="8"/>
      <c r="G45" s="8"/>
      <c r="H45" s="8"/>
      <c r="I45" s="8">
        <v>700</v>
      </c>
      <c r="J45" s="8"/>
      <c r="K45" s="8"/>
      <c r="L45" s="9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>
      <c r="A46" s="5">
        <v>39</v>
      </c>
      <c r="B46" s="6" t="s">
        <v>3</v>
      </c>
      <c r="C46" s="14"/>
      <c r="D46" s="8">
        <f>E46+F46+G46+H46+I46+J46+K46</f>
        <v>0</v>
      </c>
      <c r="E46" s="8"/>
      <c r="F46" s="8"/>
      <c r="G46" s="8"/>
      <c r="H46" s="8"/>
      <c r="I46" s="8"/>
      <c r="J46" s="8"/>
      <c r="K46" s="8"/>
      <c r="L46" s="9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 ht="60">
      <c r="A47" s="5">
        <v>40</v>
      </c>
      <c r="B47" s="6" t="s">
        <v>26</v>
      </c>
      <c r="C47" s="14"/>
      <c r="D47" s="8">
        <f>D48+D49+D50</f>
        <v>0</v>
      </c>
      <c r="E47" s="8">
        <f t="shared" ref="E47:I47" si="12">E48+E49+E50</f>
        <v>0</v>
      </c>
      <c r="F47" s="8">
        <f t="shared" si="12"/>
        <v>0</v>
      </c>
      <c r="G47" s="8">
        <f t="shared" si="12"/>
        <v>0</v>
      </c>
      <c r="H47" s="8">
        <f t="shared" si="12"/>
        <v>0</v>
      </c>
      <c r="I47" s="8">
        <f t="shared" si="12"/>
        <v>0</v>
      </c>
      <c r="J47" s="8"/>
      <c r="K47" s="8"/>
      <c r="L47" s="9" t="s">
        <v>43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</row>
    <row r="48" spans="1:48">
      <c r="A48" s="5">
        <v>41</v>
      </c>
      <c r="B48" s="6" t="s">
        <v>1</v>
      </c>
      <c r="C48" s="14"/>
      <c r="D48" s="8">
        <f>K48</f>
        <v>0</v>
      </c>
      <c r="E48" s="8"/>
      <c r="F48" s="8"/>
      <c r="G48" s="8"/>
      <c r="H48" s="8"/>
      <c r="I48" s="8"/>
      <c r="J48" s="8"/>
      <c r="K48" s="8"/>
      <c r="L48" s="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48">
      <c r="A49" s="5">
        <v>42</v>
      </c>
      <c r="B49" s="6" t="s">
        <v>2</v>
      </c>
      <c r="C49" s="14"/>
      <c r="D49" s="8">
        <f>K49</f>
        <v>0</v>
      </c>
      <c r="E49" s="8"/>
      <c r="F49" s="8"/>
      <c r="G49" s="8"/>
      <c r="H49" s="8"/>
      <c r="I49" s="8"/>
      <c r="J49" s="8"/>
      <c r="K49" s="8"/>
      <c r="L49" s="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</row>
    <row r="50" spans="1:48">
      <c r="A50" s="5">
        <v>43</v>
      </c>
      <c r="B50" s="6" t="s">
        <v>3</v>
      </c>
      <c r="C50" s="14"/>
      <c r="D50" s="8">
        <f>K50</f>
        <v>0</v>
      </c>
      <c r="E50" s="8"/>
      <c r="F50" s="8"/>
      <c r="G50" s="8"/>
      <c r="H50" s="8"/>
      <c r="I50" s="8"/>
      <c r="J50" s="8"/>
      <c r="K50" s="8"/>
      <c r="L50" s="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 ht="45">
      <c r="A51" s="5">
        <v>44</v>
      </c>
      <c r="B51" s="6" t="s">
        <v>27</v>
      </c>
      <c r="C51" s="14"/>
      <c r="D51" s="8">
        <f>D52+D53+D54</f>
        <v>900</v>
      </c>
      <c r="E51" s="8">
        <f t="shared" ref="E51:H51" si="13">E52+E53+E54</f>
        <v>0</v>
      </c>
      <c r="F51" s="8">
        <f t="shared" si="13"/>
        <v>0</v>
      </c>
      <c r="G51" s="8">
        <f t="shared" si="13"/>
        <v>0</v>
      </c>
      <c r="H51" s="8">
        <f t="shared" si="13"/>
        <v>200</v>
      </c>
      <c r="I51" s="8">
        <f>I52+I53+I54</f>
        <v>700</v>
      </c>
      <c r="J51" s="8"/>
      <c r="K51" s="8"/>
      <c r="L51" s="9" t="s">
        <v>43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>
      <c r="A52" s="5">
        <v>45</v>
      </c>
      <c r="B52" s="6" t="s">
        <v>1</v>
      </c>
      <c r="C52" s="14"/>
      <c r="D52" s="8">
        <f>E52+F52+G52+H52+I52+J52+K52</f>
        <v>0</v>
      </c>
      <c r="E52" s="8"/>
      <c r="F52" s="8"/>
      <c r="G52" s="8"/>
      <c r="H52" s="8"/>
      <c r="I52" s="8">
        <v>0</v>
      </c>
      <c r="J52" s="8"/>
      <c r="K52" s="8"/>
      <c r="L52" s="9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>
      <c r="A53" s="5">
        <v>46</v>
      </c>
      <c r="B53" s="6" t="s">
        <v>2</v>
      </c>
      <c r="C53" s="14"/>
      <c r="D53" s="8">
        <f>E53+F53+G53+H53+I53+J53+K53</f>
        <v>900</v>
      </c>
      <c r="E53" s="8"/>
      <c r="F53" s="8"/>
      <c r="G53" s="8"/>
      <c r="H53" s="8">
        <v>200</v>
      </c>
      <c r="I53" s="8">
        <v>700</v>
      </c>
      <c r="J53" s="8"/>
      <c r="K53" s="8"/>
      <c r="L53" s="9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>
      <c r="A54" s="5">
        <v>47</v>
      </c>
      <c r="B54" s="6" t="s">
        <v>3</v>
      </c>
      <c r="C54" s="14"/>
      <c r="D54" s="8">
        <f>E54+F54+G54+H54+I54+J54+K54</f>
        <v>0</v>
      </c>
      <c r="E54" s="8"/>
      <c r="F54" s="8"/>
      <c r="G54" s="8"/>
      <c r="H54" s="8"/>
      <c r="I54" s="8">
        <v>0</v>
      </c>
      <c r="J54" s="8"/>
      <c r="K54" s="8"/>
      <c r="L54" s="9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 ht="45">
      <c r="A55" s="5">
        <v>48</v>
      </c>
      <c r="B55" s="6" t="s">
        <v>28</v>
      </c>
      <c r="C55" s="14"/>
      <c r="D55" s="8">
        <f>D56+D57+D58</f>
        <v>0</v>
      </c>
      <c r="E55" s="8">
        <f t="shared" ref="E55:I55" si="14">E56+E57+E58</f>
        <v>0</v>
      </c>
      <c r="F55" s="8">
        <f t="shared" si="14"/>
        <v>0</v>
      </c>
      <c r="G55" s="8">
        <f t="shared" si="14"/>
        <v>0</v>
      </c>
      <c r="H55" s="8">
        <f t="shared" si="14"/>
        <v>0</v>
      </c>
      <c r="I55" s="8">
        <f t="shared" si="14"/>
        <v>0</v>
      </c>
      <c r="J55" s="8"/>
      <c r="K55" s="8"/>
      <c r="L55" s="9" t="s">
        <v>43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>
      <c r="A56" s="5">
        <v>49</v>
      </c>
      <c r="B56" s="6" t="s">
        <v>1</v>
      </c>
      <c r="C56" s="14"/>
      <c r="D56" s="8">
        <f t="shared" ref="D56:D61" si="15">E56+F56+G56+H56+I56+J56+K56</f>
        <v>0</v>
      </c>
      <c r="E56" s="8"/>
      <c r="F56" s="8"/>
      <c r="G56" s="8"/>
      <c r="H56" s="8"/>
      <c r="I56" s="8"/>
      <c r="J56" s="8"/>
      <c r="K56" s="8"/>
      <c r="L56" s="9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>
      <c r="A57" s="5">
        <v>50</v>
      </c>
      <c r="B57" s="6" t="s">
        <v>2</v>
      </c>
      <c r="C57" s="14"/>
      <c r="D57" s="8">
        <f t="shared" si="15"/>
        <v>0</v>
      </c>
      <c r="E57" s="8"/>
      <c r="F57" s="8"/>
      <c r="G57" s="8"/>
      <c r="H57" s="8"/>
      <c r="I57" s="8"/>
      <c r="J57" s="8"/>
      <c r="K57" s="8"/>
      <c r="L57" s="9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>
      <c r="A58" s="5">
        <v>51</v>
      </c>
      <c r="B58" s="6" t="s">
        <v>3</v>
      </c>
      <c r="C58" s="14"/>
      <c r="D58" s="8">
        <f t="shared" si="15"/>
        <v>0</v>
      </c>
      <c r="E58" s="8"/>
      <c r="F58" s="8"/>
      <c r="G58" s="8"/>
      <c r="H58" s="8"/>
      <c r="I58" s="8"/>
      <c r="J58" s="8"/>
      <c r="K58" s="8"/>
      <c r="L58" s="9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 ht="60">
      <c r="A59" s="5">
        <v>52</v>
      </c>
      <c r="B59" s="7" t="s">
        <v>44</v>
      </c>
      <c r="C59" s="14"/>
      <c r="D59" s="8">
        <f t="shared" si="15"/>
        <v>5886.12</v>
      </c>
      <c r="E59" s="8">
        <f t="shared" ref="E59:I59" si="16">E60+E61+E62</f>
        <v>1048.52</v>
      </c>
      <c r="F59" s="8">
        <f t="shared" si="16"/>
        <v>1977.6</v>
      </c>
      <c r="G59" s="8">
        <f t="shared" si="16"/>
        <v>1530</v>
      </c>
      <c r="H59" s="8">
        <f t="shared" si="16"/>
        <v>100</v>
      </c>
      <c r="I59" s="8">
        <f t="shared" si="16"/>
        <v>1230</v>
      </c>
      <c r="J59" s="8"/>
      <c r="K59" s="8"/>
      <c r="L59" s="18">
        <v>12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>
      <c r="A60" s="5">
        <v>53</v>
      </c>
      <c r="B60" s="6" t="s">
        <v>1</v>
      </c>
      <c r="C60" s="14"/>
      <c r="D60" s="8">
        <f t="shared" si="15"/>
        <v>0</v>
      </c>
      <c r="E60" s="8">
        <v>0</v>
      </c>
      <c r="F60" s="8"/>
      <c r="G60" s="8"/>
      <c r="H60" s="8"/>
      <c r="I60" s="8"/>
      <c r="J60" s="8"/>
      <c r="K60" s="8"/>
      <c r="L60" s="9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>
      <c r="A61" s="5">
        <v>54</v>
      </c>
      <c r="B61" s="6" t="s">
        <v>2</v>
      </c>
      <c r="C61" s="14"/>
      <c r="D61" s="8">
        <f t="shared" si="15"/>
        <v>5886.12</v>
      </c>
      <c r="E61" s="8">
        <v>1048.52</v>
      </c>
      <c r="F61" s="8">
        <v>1977.6</v>
      </c>
      <c r="G61" s="8">
        <v>1530</v>
      </c>
      <c r="H61" s="8">
        <v>100</v>
      </c>
      <c r="I61" s="8">
        <v>1230</v>
      </c>
      <c r="J61" s="8"/>
      <c r="K61" s="8"/>
      <c r="L61" s="9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</row>
    <row r="62" spans="1:48">
      <c r="A62" s="5">
        <v>55</v>
      </c>
      <c r="B62" s="6" t="s">
        <v>3</v>
      </c>
      <c r="C62" s="14"/>
      <c r="D62" s="8">
        <f>E62+F62+G62+H62+I62+J62+K62+L62</f>
        <v>0</v>
      </c>
      <c r="E62" s="8">
        <v>0</v>
      </c>
      <c r="F62" s="8"/>
      <c r="G62" s="8"/>
      <c r="H62" s="8"/>
      <c r="I62" s="8"/>
      <c r="J62" s="8"/>
      <c r="K62" s="8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</row>
    <row r="63" spans="1:48" ht="30">
      <c r="A63" s="5">
        <v>56</v>
      </c>
      <c r="B63" s="6" t="s">
        <v>35</v>
      </c>
      <c r="C63" s="14"/>
      <c r="D63" s="8">
        <f>E63+F63+G63+H63+I63+J63+K63</f>
        <v>154</v>
      </c>
      <c r="E63" s="8">
        <f t="shared" ref="E63:I63" si="17">E64</f>
        <v>100</v>
      </c>
      <c r="F63" s="8">
        <v>54</v>
      </c>
      <c r="G63" s="8">
        <f t="shared" si="17"/>
        <v>0</v>
      </c>
      <c r="H63" s="8">
        <f t="shared" si="17"/>
        <v>0</v>
      </c>
      <c r="I63" s="8">
        <f t="shared" si="17"/>
        <v>0</v>
      </c>
      <c r="J63" s="8"/>
      <c r="K63" s="8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</row>
    <row r="64" spans="1:48">
      <c r="A64" s="5">
        <v>57</v>
      </c>
      <c r="B64" s="6" t="s">
        <v>2</v>
      </c>
      <c r="C64" s="14"/>
      <c r="D64" s="8">
        <f>E64+F64+G64+H64+I64+J64+K64</f>
        <v>154</v>
      </c>
      <c r="E64" s="8">
        <v>100</v>
      </c>
      <c r="F64" s="8">
        <v>54</v>
      </c>
      <c r="G64" s="8"/>
      <c r="H64" s="8"/>
      <c r="I64" s="8"/>
      <c r="J64" s="8"/>
      <c r="K64" s="8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 ht="45">
      <c r="A65" s="5">
        <v>58</v>
      </c>
      <c r="B65" s="6" t="s">
        <v>48</v>
      </c>
      <c r="C65" s="15" t="s">
        <v>39</v>
      </c>
      <c r="D65" s="8">
        <f t="shared" ref="D65:I65" si="18">D66+D67+D68</f>
        <v>5135.95</v>
      </c>
      <c r="E65" s="8">
        <f>E66+E67+E68</f>
        <v>0</v>
      </c>
      <c r="F65" s="8">
        <f t="shared" si="18"/>
        <v>0</v>
      </c>
      <c r="G65" s="8">
        <f t="shared" si="18"/>
        <v>1873.9</v>
      </c>
      <c r="H65" s="8">
        <f t="shared" si="18"/>
        <v>262.05</v>
      </c>
      <c r="I65" s="8">
        <f t="shared" si="18"/>
        <v>3000</v>
      </c>
      <c r="J65" s="8"/>
      <c r="K65" s="8"/>
      <c r="L65" s="9" t="s">
        <v>30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</row>
    <row r="66" spans="1:48">
      <c r="A66" s="5">
        <v>59</v>
      </c>
      <c r="B66" s="6" t="s">
        <v>1</v>
      </c>
      <c r="C66" s="14"/>
      <c r="D66" s="8">
        <f>E66+F66+G66+H66+I66+J66+K66</f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/>
      <c r="K66" s="8"/>
      <c r="L66" s="9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>
      <c r="A67" s="5">
        <v>60</v>
      </c>
      <c r="B67" s="6" t="s">
        <v>2</v>
      </c>
      <c r="C67" s="14"/>
      <c r="D67" s="8">
        <f>E67+F67+G67+H67+I67+J67+K67</f>
        <v>4901.51</v>
      </c>
      <c r="E67" s="8">
        <v>0</v>
      </c>
      <c r="F67" s="8">
        <v>0</v>
      </c>
      <c r="G67" s="8">
        <v>1699.46</v>
      </c>
      <c r="H67" s="8">
        <v>232.05</v>
      </c>
      <c r="I67" s="8">
        <v>2970</v>
      </c>
      <c r="J67" s="8"/>
      <c r="K67" s="8"/>
      <c r="L67" s="9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</row>
    <row r="68" spans="1:48">
      <c r="A68" s="5">
        <v>61</v>
      </c>
      <c r="B68" s="6" t="s">
        <v>42</v>
      </c>
      <c r="C68" s="14"/>
      <c r="D68" s="8">
        <f>E68+F68+G68+H68+I68+J68+K68</f>
        <v>234.44</v>
      </c>
      <c r="E68" s="8">
        <v>0</v>
      </c>
      <c r="F68" s="8">
        <v>0</v>
      </c>
      <c r="G68" s="8">
        <v>174.44</v>
      </c>
      <c r="H68" s="8">
        <v>30</v>
      </c>
      <c r="I68" s="8">
        <v>30</v>
      </c>
      <c r="J68" s="8"/>
      <c r="K68" s="8"/>
      <c r="L68" s="9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 ht="210" customHeight="1">
      <c r="A69" s="5">
        <v>64</v>
      </c>
      <c r="B69" s="6" t="s">
        <v>49</v>
      </c>
      <c r="C69" s="14" t="s">
        <v>33</v>
      </c>
      <c r="D69" s="8">
        <f>D70+D71</f>
        <v>189.67</v>
      </c>
      <c r="E69" s="8">
        <f>E71+E70</f>
        <v>189.67</v>
      </c>
      <c r="F69" s="8">
        <v>0</v>
      </c>
      <c r="G69" s="8">
        <v>0</v>
      </c>
      <c r="H69" s="8">
        <v>0</v>
      </c>
      <c r="I69" s="8">
        <v>0</v>
      </c>
      <c r="J69" s="8"/>
      <c r="K69" s="8"/>
      <c r="L69" s="18">
        <v>13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>
      <c r="A70" s="5">
        <v>65</v>
      </c>
      <c r="B70" s="7" t="s">
        <v>1</v>
      </c>
      <c r="C70" s="14"/>
      <c r="D70" s="8">
        <f>E70+F70+G70+H70+I70+J70+K70</f>
        <v>189.67</v>
      </c>
      <c r="E70" s="8">
        <v>189.67</v>
      </c>
      <c r="F70" s="8">
        <v>0</v>
      </c>
      <c r="G70" s="8">
        <v>0</v>
      </c>
      <c r="H70" s="8">
        <v>0</v>
      </c>
      <c r="I70" s="8">
        <v>0</v>
      </c>
      <c r="J70" s="8"/>
      <c r="K70" s="8"/>
      <c r="L70" s="9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>
      <c r="A71" s="5">
        <v>66</v>
      </c>
      <c r="B71" s="7" t="s">
        <v>2</v>
      </c>
      <c r="C71" s="14"/>
      <c r="D71" s="8">
        <f>E71+F71+G71+H71+I71+J71+K71</f>
        <v>0</v>
      </c>
      <c r="E71" s="8">
        <v>0</v>
      </c>
      <c r="F71" s="8">
        <v>0</v>
      </c>
      <c r="G71" s="8"/>
      <c r="H71" s="8"/>
      <c r="I71" s="8"/>
      <c r="J71" s="8"/>
      <c r="K71" s="8"/>
      <c r="L71" s="9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>
      <c r="A72" s="11"/>
      <c r="B72" s="12"/>
      <c r="C72" s="16"/>
      <c r="D72" s="17"/>
      <c r="E72" s="17"/>
      <c r="F72" s="17"/>
      <c r="G72" s="17"/>
      <c r="H72" s="17"/>
      <c r="I72" s="17"/>
      <c r="J72" s="17"/>
      <c r="K72" s="17"/>
      <c r="L72" s="17"/>
    </row>
    <row r="73" spans="1:48" ht="51" customHeight="1">
      <c r="B73" s="28" t="s">
        <v>36</v>
      </c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1:48" ht="34.5" customHeight="1">
      <c r="B74" s="28" t="s">
        <v>37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1:48" ht="33.75" customHeight="1">
      <c r="B75" s="28" t="s">
        <v>38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</row>
  </sheetData>
  <mergeCells count="10">
    <mergeCell ref="B73:L73"/>
    <mergeCell ref="B74:L74"/>
    <mergeCell ref="B75:L75"/>
    <mergeCell ref="A5:A6"/>
    <mergeCell ref="B5:B6"/>
    <mergeCell ref="H1:L1"/>
    <mergeCell ref="C5:C6"/>
    <mergeCell ref="D5:K5"/>
    <mergeCell ref="L5:L6"/>
    <mergeCell ref="B3:L3"/>
  </mergeCells>
  <pageMargins left="0.70866141732283472" right="0.51181102362204722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2019-04-09T06:04:14Z</dcterms:modified>
</cp:coreProperties>
</file>