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индивидуальная\5. Отделы\Орг. работа, внут. политика и инф. технологии\Нефедова А.С\НА ПУБЛИКАЦИЮ\"/>
    </mc:Choice>
  </mc:AlternateContent>
  <xr:revisionPtr revIDLastSave="0" documentId="8_{C9472A63-DB4E-4F60-BF59-5D26F64E4A99}" xr6:coauthVersionLast="47" xr6:coauthVersionMax="47" xr10:uidLastSave="{00000000-0000-0000-0000-000000000000}"/>
  <bookViews>
    <workbookView xWindow="6615" yWindow="135" windowWidth="17160" windowHeight="14415" xr2:uid="{00000000-000D-0000-FFFF-FFFF00000000}"/>
  </bookViews>
  <sheets>
    <sheet name="Лист2" sheetId="5" r:id="rId1"/>
  </sheets>
  <calcPr calcId="191029"/>
</workbook>
</file>

<file path=xl/calcChain.xml><?xml version="1.0" encoding="utf-8"?>
<calcChain xmlns="http://schemas.openxmlformats.org/spreadsheetml/2006/main">
  <c r="D15" i="5" l="1"/>
  <c r="D11" i="5" s="1"/>
  <c r="E15" i="5"/>
  <c r="E11" i="5" s="1"/>
  <c r="G15" i="5"/>
  <c r="G11" i="5" s="1"/>
  <c r="H15" i="5"/>
  <c r="H11" i="5" s="1"/>
  <c r="I15" i="5"/>
  <c r="I11" i="5" s="1"/>
  <c r="J15" i="5"/>
  <c r="J11" i="5" s="1"/>
  <c r="K15" i="5"/>
  <c r="K11" i="5" s="1"/>
  <c r="D16" i="5"/>
  <c r="D12" i="5" s="1"/>
  <c r="E16" i="5"/>
  <c r="E12" i="5" s="1"/>
  <c r="F16" i="5"/>
  <c r="F12" i="5" s="1"/>
  <c r="G16" i="5"/>
  <c r="G12" i="5" s="1"/>
  <c r="H16" i="5"/>
  <c r="H12" i="5" s="1"/>
  <c r="I16" i="5"/>
  <c r="I12" i="5" s="1"/>
  <c r="J16" i="5"/>
  <c r="J12" i="5" s="1"/>
  <c r="K16" i="5"/>
  <c r="K12" i="5" s="1"/>
  <c r="D17" i="5"/>
  <c r="D13" i="5" s="1"/>
  <c r="E17" i="5"/>
  <c r="E13" i="5" s="1"/>
  <c r="F17" i="5"/>
  <c r="F13" i="5" s="1"/>
  <c r="G17" i="5"/>
  <c r="G13" i="5" s="1"/>
  <c r="H17" i="5"/>
  <c r="H13" i="5" s="1"/>
  <c r="I17" i="5"/>
  <c r="I13" i="5" s="1"/>
  <c r="J17" i="5"/>
  <c r="J13" i="5" s="1"/>
  <c r="K17" i="5"/>
  <c r="K13" i="5" s="1"/>
  <c r="D19" i="5"/>
  <c r="D18" i="5" s="1"/>
  <c r="E19" i="5"/>
  <c r="E18" i="5" s="1"/>
  <c r="F19" i="5"/>
  <c r="F18" i="5" s="1"/>
  <c r="G19" i="5"/>
  <c r="G18" i="5" s="1"/>
  <c r="H19" i="5"/>
  <c r="H18" i="5" s="1"/>
  <c r="I19" i="5"/>
  <c r="I18" i="5" s="1"/>
  <c r="J19" i="5"/>
  <c r="J18" i="5" s="1"/>
  <c r="K19" i="5"/>
  <c r="K18" i="5" s="1"/>
  <c r="D20" i="5"/>
  <c r="E20" i="5"/>
  <c r="F20" i="5"/>
  <c r="G20" i="5"/>
  <c r="H20" i="5"/>
  <c r="I20" i="5"/>
  <c r="J20" i="5"/>
  <c r="K20" i="5"/>
  <c r="D22" i="5"/>
  <c r="D21" i="5" s="1"/>
  <c r="E22" i="5"/>
  <c r="E21" i="5" s="1"/>
  <c r="F22" i="5"/>
  <c r="F21" i="5" s="1"/>
  <c r="G22" i="5"/>
  <c r="G21" i="5" s="1"/>
  <c r="H22" i="5"/>
  <c r="H21" i="5" s="1"/>
  <c r="I22" i="5"/>
  <c r="I21" i="5" s="1"/>
  <c r="J22" i="5"/>
  <c r="J21" i="5" s="1"/>
  <c r="K22" i="5"/>
  <c r="K21" i="5" s="1"/>
  <c r="D24" i="5"/>
  <c r="D23" i="5" s="1"/>
  <c r="E24" i="5"/>
  <c r="E23" i="5" s="1"/>
  <c r="F24" i="5"/>
  <c r="F23" i="5" s="1"/>
  <c r="G24" i="5"/>
  <c r="G23" i="5" s="1"/>
  <c r="H24" i="5"/>
  <c r="H23" i="5" s="1"/>
  <c r="I24" i="5"/>
  <c r="I23" i="5" s="1"/>
  <c r="J24" i="5"/>
  <c r="J23" i="5" s="1"/>
  <c r="K24" i="5"/>
  <c r="K23" i="5" s="1"/>
  <c r="D26" i="5"/>
  <c r="D25" i="5" s="1"/>
  <c r="E26" i="5"/>
  <c r="E25" i="5" s="1"/>
  <c r="F26" i="5"/>
  <c r="F25" i="5" s="1"/>
  <c r="G26" i="5"/>
  <c r="G25" i="5" s="1"/>
  <c r="H26" i="5"/>
  <c r="H25" i="5" s="1"/>
  <c r="I26" i="5"/>
  <c r="I25" i="5" s="1"/>
  <c r="J26" i="5"/>
  <c r="J25" i="5" s="1"/>
  <c r="K26" i="5"/>
  <c r="K25" i="5" s="1"/>
  <c r="C12" i="5"/>
  <c r="C13" i="5"/>
  <c r="C16" i="5"/>
  <c r="C17" i="5"/>
  <c r="C18" i="5"/>
  <c r="C19" i="5"/>
  <c r="C20" i="5"/>
  <c r="C21" i="5"/>
  <c r="C22" i="5"/>
  <c r="C23" i="5"/>
  <c r="C24" i="5"/>
  <c r="G46" i="5"/>
  <c r="F30" i="5"/>
  <c r="F32" i="5"/>
  <c r="F31" i="5"/>
  <c r="F33" i="5"/>
  <c r="E30" i="5"/>
  <c r="E32" i="5"/>
  <c r="E31" i="5"/>
  <c r="E33" i="5"/>
  <c r="D33" i="5"/>
  <c r="C33" i="5" s="1"/>
  <c r="D32" i="5"/>
  <c r="D31" i="5"/>
  <c r="D30" i="5" s="1"/>
  <c r="C30" i="5" s="1"/>
  <c r="E36" i="5"/>
  <c r="D36" i="5"/>
  <c r="E39" i="5"/>
  <c r="C39" i="5"/>
  <c r="D39" i="5"/>
  <c r="C57" i="5"/>
  <c r="C56" i="5"/>
  <c r="C55" i="5"/>
  <c r="C54" i="5"/>
  <c r="C53" i="5"/>
  <c r="C52" i="5"/>
  <c r="C51" i="5"/>
  <c r="C50" i="5"/>
  <c r="C49" i="5"/>
  <c r="C48" i="5"/>
  <c r="C47" i="5"/>
  <c r="C26" i="5" s="1"/>
  <c r="C25" i="5" s="1"/>
  <c r="K46" i="5"/>
  <c r="J46" i="5"/>
  <c r="I46" i="5"/>
  <c r="H46" i="5"/>
  <c r="F46" i="5"/>
  <c r="E46" i="5"/>
  <c r="C45" i="5"/>
  <c r="K44" i="5"/>
  <c r="J44" i="5"/>
  <c r="J42" i="5" s="1"/>
  <c r="I44" i="5"/>
  <c r="H44" i="5"/>
  <c r="G44" i="5"/>
  <c r="F44" i="5"/>
  <c r="F42" i="5" s="1"/>
  <c r="E44" i="5"/>
  <c r="K43" i="5"/>
  <c r="J43" i="5"/>
  <c r="I43" i="5"/>
  <c r="H43" i="5"/>
  <c r="G43" i="5"/>
  <c r="F43" i="5"/>
  <c r="F15" i="5" s="1"/>
  <c r="F11" i="5" s="1"/>
  <c r="E43" i="5"/>
  <c r="H42" i="5"/>
  <c r="C41" i="5"/>
  <c r="C40" i="5"/>
  <c r="C38" i="5"/>
  <c r="C37" i="5"/>
  <c r="C36" i="5"/>
  <c r="C35" i="5"/>
  <c r="C34" i="5"/>
  <c r="C32" i="5"/>
  <c r="C29" i="5"/>
  <c r="C28" i="5"/>
  <c r="K27" i="5"/>
  <c r="J27" i="5"/>
  <c r="I27" i="5"/>
  <c r="H27" i="5"/>
  <c r="G27" i="5"/>
  <c r="F27" i="5"/>
  <c r="E27" i="5"/>
  <c r="D27" i="5"/>
  <c r="K10" i="5" l="1"/>
  <c r="I10" i="5"/>
  <c r="G10" i="5"/>
  <c r="E10" i="5"/>
  <c r="J10" i="5"/>
  <c r="H10" i="5"/>
  <c r="F10" i="5"/>
  <c r="D10" i="5"/>
  <c r="K14" i="5"/>
  <c r="I14" i="5"/>
  <c r="G14" i="5"/>
  <c r="E14" i="5"/>
  <c r="J14" i="5"/>
  <c r="H14" i="5"/>
  <c r="F14" i="5"/>
  <c r="D14" i="5"/>
  <c r="C31" i="5"/>
  <c r="C44" i="5"/>
  <c r="C46" i="5"/>
  <c r="C43" i="5"/>
  <c r="C15" i="5" s="1"/>
  <c r="C27" i="5"/>
  <c r="G42" i="5"/>
  <c r="I42" i="5"/>
  <c r="K42" i="5"/>
  <c r="E42" i="5"/>
  <c r="C14" i="5" l="1"/>
  <c r="C11" i="5"/>
  <c r="C10" i="5" s="1"/>
  <c r="C42" i="5"/>
</calcChain>
</file>

<file path=xl/sharedStrings.xml><?xml version="1.0" encoding="utf-8"?>
<sst xmlns="http://schemas.openxmlformats.org/spreadsheetml/2006/main" count="69" uniqueCount="39">
  <si>
    <t>N   строки</t>
  </si>
  <si>
    <t>Наименование мероприятия/ 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</si>
  <si>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</si>
  <si>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всего</t>
  </si>
  <si>
    <t xml:space="preserve">ВСЕГО по муниципальной  программе, в т.ч. </t>
  </si>
  <si>
    <t xml:space="preserve">местный бюджет           </t>
  </si>
  <si>
    <t xml:space="preserve">областной бюджет           </t>
  </si>
  <si>
    <t>внебюджетные источники</t>
  </si>
  <si>
    <t xml:space="preserve">всего по направлению "Прочие нужды",  в т.ч. </t>
  </si>
  <si>
    <t xml:space="preserve">местный бюджет             </t>
  </si>
  <si>
    <t>областной бюджет</t>
  </si>
  <si>
    <t>местный бюджет</t>
  </si>
  <si>
    <t>Номер целевого показателя</t>
  </si>
  <si>
    <t>ПЛАН МЕРОПРИЯТИЙ ПО ВЫПОЛНЕНИЮ МУНИЦИПАЛЬНОЙ ПРОГРАММЫ «Программа по энергосбережению и повышению энергоэффективности в городском округе Красноуфимск на 2021-2030 г.г.»</t>
  </si>
  <si>
    <r>
      <t>ПРОГРАММА по энергосбережению и повышению энергоэффективности
 в городском округе Красноуфимск на 2021-2030 г.г.</t>
    </r>
    <r>
      <rPr>
        <b/>
        <sz val="12"/>
        <color rgb="FFFF0000"/>
        <rFont val="Liberation Serif"/>
        <family val="1"/>
        <charset val="204"/>
      </rPr>
      <t xml:space="preserve">  </t>
    </r>
  </si>
  <si>
    <t>Всего по КМКУ  "СЕЗ"</t>
  </si>
  <si>
    <t xml:space="preserve">Управление образованием </t>
  </si>
  <si>
    <t>Управление муниципальным имуществом</t>
  </si>
  <si>
    <t>Всего по Упралению муниципальнм имуществом</t>
  </si>
  <si>
    <t>КМКУ "СЕЗ"</t>
  </si>
  <si>
    <t>ВСЕГО по Управлению образованием</t>
  </si>
  <si>
    <t>ВСЕГО по Управлению культуры</t>
  </si>
  <si>
    <t>КМКУ СЕЗ</t>
  </si>
  <si>
    <t>местный  бюджет</t>
  </si>
  <si>
    <t>областной  бюджет</t>
  </si>
  <si>
    <t>Мероприятие 1. Организация обучения специалистов по вопросам энергосбережения</t>
  </si>
  <si>
    <t>Мероприятие 3. Мероприятия в области экономии электроэнергии, в том числе замена светильников уличного освещения</t>
  </si>
  <si>
    <t>Мероприятие 5. Субсидии МУП "Горкомхоз" МО г.Красноуфимск" на ремонт сетей холодного водоснабжения и водоотведения с восстановлением дорожного покрытия</t>
  </si>
  <si>
    <t>Мероприятие 6. Мероприятия в области экономии электроэнергии, в том числе замена оборудования на энергосберегающее</t>
  </si>
  <si>
    <t xml:space="preserve">Мероприятие  2. Модернизация  системы  уличного освещения </t>
  </si>
  <si>
    <t>0*</t>
  </si>
  <si>
    <t>*</t>
  </si>
  <si>
    <t>финансирование предосмотрено в рамках ведомственных муниципальных программ</t>
  </si>
  <si>
    <t>Управление культуры</t>
  </si>
  <si>
    <t>1,2,3,4</t>
  </si>
  <si>
    <t>6,7,8,9</t>
  </si>
  <si>
    <t xml:space="preserve">Мероприятие 4. Мероприятия в области  экономии теплоэнергии, в том числе замена оконных конструкций  в муниципальных учреждениях </t>
  </si>
  <si>
    <t xml:space="preserve">Мероприятие 7. Мероприятия в области водоснабжения и водоотведения </t>
  </si>
  <si>
    <t xml:space="preserve">Приложение № 2 к муниципальной программе "Энергосбережение  и повышение  энергетической  эффективности в городском   округе  Красноуфимск  на 2021-2030 г.г."        (в ред. от 30. 10.2023 № 151)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</si>
</sst>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9.5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9.5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sz val="11"/>
      <name val="Calibri"/>
      <family val="2"/>
      <charset val="204"/>
      <scheme val="minor"/>
    </font>
    <font>
      <b/>
      <sz val="14"/>
      <name val="Liberation Serif"/>
      <family val="1"/>
      <charset val="204"/>
    </font>
    <font>
      <b/>
      <sz val="12"/>
      <color rgb="FFFF0000"/>
      <name val="Liberation Serif"/>
      <family val="1"/>
      <charset val="204"/>
    </font>
    <font>
      <i/>
      <sz val="1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top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top" wrapText="1"/>
    </xf>
    <xf numFmtId="0" fontId="10" fillId="0" borderId="0" xfId="0" applyFont="1" applyAlignment="1">
      <alignment horizontal="left" wrapText="1"/>
    </xf>
    <xf numFmtId="0" fontId="1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vertical="top" wrapText="1"/>
    </xf>
    <xf numFmtId="2" fontId="5" fillId="0" borderId="4" xfId="0" applyNumberFormat="1" applyFont="1" applyBorder="1" applyAlignment="1" applyProtection="1">
      <alignment horizontal="center" vertical="center" wrapText="1"/>
      <protection hidden="1"/>
    </xf>
    <xf numFmtId="2" fontId="8" fillId="0" borderId="4" xfId="0" applyNumberFormat="1" applyFont="1" applyBorder="1" applyAlignment="1">
      <alignment horizontal="center" vertical="center"/>
    </xf>
    <xf numFmtId="164" fontId="8" fillId="0" borderId="4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2" fontId="7" fillId="0" borderId="4" xfId="0" applyNumberFormat="1" applyFont="1" applyBorder="1" applyAlignment="1" applyProtection="1">
      <alignment horizontal="center" vertical="center" wrapText="1"/>
      <protection hidden="1"/>
    </xf>
    <xf numFmtId="2" fontId="1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2" fontId="9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2" fontId="0" fillId="0" borderId="0" xfId="0" applyNumberFormat="1"/>
    <xf numFmtId="0" fontId="4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13CF8D-8212-4122-83BB-EBBC0775857A}">
  <dimension ref="A1:M58"/>
  <sheetViews>
    <sheetView tabSelected="1" workbookViewId="0">
      <selection activeCell="H7" sqref="H7"/>
    </sheetView>
  </sheetViews>
  <sheetFormatPr defaultRowHeight="15" x14ac:dyDescent="0.25"/>
  <cols>
    <col min="1" max="1" width="3.85546875" style="1" customWidth="1"/>
    <col min="2" max="2" width="43.28515625" style="3" customWidth="1"/>
    <col min="3" max="3" width="9.85546875" style="2" customWidth="1"/>
    <col min="4" max="4" width="13.5703125" style="4" customWidth="1"/>
    <col min="5" max="5" width="9.7109375" style="4" customWidth="1"/>
    <col min="6" max="6" width="8.42578125" style="2" customWidth="1"/>
    <col min="7" max="10" width="8" style="2" customWidth="1"/>
    <col min="11" max="11" width="10.140625" style="2" customWidth="1"/>
    <col min="12" max="12" width="11.28515625" style="6" customWidth="1"/>
  </cols>
  <sheetData>
    <row r="1" spans="1:13" x14ac:dyDescent="0.25">
      <c r="G1" s="7"/>
      <c r="H1" s="8"/>
      <c r="I1" s="8"/>
      <c r="J1" s="8"/>
      <c r="K1" s="8"/>
      <c r="L1" s="8"/>
    </row>
    <row r="2" spans="1:13" ht="63.75" customHeight="1" x14ac:dyDescent="0.25">
      <c r="D2" s="5"/>
      <c r="E2" s="5"/>
      <c r="F2" s="29" t="s">
        <v>38</v>
      </c>
      <c r="G2" s="30"/>
      <c r="H2" s="30"/>
      <c r="I2" s="30"/>
      <c r="J2" s="30"/>
      <c r="K2" s="30"/>
      <c r="L2" s="30"/>
    </row>
    <row r="3" spans="1:13" x14ac:dyDescent="0.25">
      <c r="A3" s="31" t="s">
        <v>13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3" ht="34.5" customHeight="1" x14ac:dyDescent="0.2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</row>
    <row r="6" spans="1:13" ht="28.5" customHeight="1" x14ac:dyDescent="0.25">
      <c r="A6" s="33" t="s">
        <v>0</v>
      </c>
      <c r="B6" s="35" t="s">
        <v>1</v>
      </c>
      <c r="C6" s="37" t="s">
        <v>2</v>
      </c>
      <c r="D6" s="38"/>
      <c r="E6" s="38"/>
      <c r="F6" s="38"/>
      <c r="G6" s="38"/>
      <c r="H6" s="38"/>
      <c r="I6" s="38"/>
      <c r="J6" s="38"/>
      <c r="K6" s="38"/>
      <c r="L6" s="39" t="s">
        <v>12</v>
      </c>
    </row>
    <row r="7" spans="1:13" ht="32.25" customHeight="1" x14ac:dyDescent="0.25">
      <c r="A7" s="34"/>
      <c r="B7" s="36"/>
      <c r="C7" s="9" t="s">
        <v>3</v>
      </c>
      <c r="D7" s="9">
        <v>2023</v>
      </c>
      <c r="E7" s="9">
        <v>2024</v>
      </c>
      <c r="F7" s="9">
        <v>2025</v>
      </c>
      <c r="G7" s="9">
        <v>2026</v>
      </c>
      <c r="H7" s="9">
        <v>2027</v>
      </c>
      <c r="I7" s="9">
        <v>2028</v>
      </c>
      <c r="J7" s="9">
        <v>2029</v>
      </c>
      <c r="K7" s="9">
        <v>2030</v>
      </c>
      <c r="L7" s="39"/>
    </row>
    <row r="8" spans="1:13" x14ac:dyDescent="0.25">
      <c r="A8" s="10">
        <v>1</v>
      </c>
      <c r="B8" s="11">
        <v>2</v>
      </c>
      <c r="C8" s="12">
        <v>3</v>
      </c>
      <c r="D8" s="12">
        <v>4</v>
      </c>
      <c r="E8" s="12">
        <v>5</v>
      </c>
      <c r="F8" s="12">
        <v>6</v>
      </c>
      <c r="G8" s="12">
        <v>7</v>
      </c>
      <c r="H8" s="12">
        <v>8</v>
      </c>
      <c r="I8" s="10">
        <v>9</v>
      </c>
      <c r="J8" s="11">
        <v>10</v>
      </c>
      <c r="K8" s="12">
        <v>11</v>
      </c>
      <c r="L8" s="12">
        <v>12</v>
      </c>
    </row>
    <row r="9" spans="1:13" ht="33" customHeight="1" x14ac:dyDescent="0.25">
      <c r="A9" s="13">
        <v>1</v>
      </c>
      <c r="B9" s="28" t="s">
        <v>14</v>
      </c>
      <c r="C9" s="28"/>
      <c r="D9" s="28"/>
      <c r="E9" s="28"/>
      <c r="F9" s="28"/>
      <c r="G9" s="28"/>
      <c r="H9" s="28"/>
      <c r="I9" s="28"/>
      <c r="J9" s="28"/>
      <c r="K9" s="28"/>
      <c r="L9" s="28"/>
    </row>
    <row r="10" spans="1:13" ht="30.75" customHeight="1" x14ac:dyDescent="0.25">
      <c r="A10" s="13">
        <v>2</v>
      </c>
      <c r="B10" s="14" t="s">
        <v>4</v>
      </c>
      <c r="C10" s="15">
        <f>C11+C12+C13</f>
        <v>76775.210000000006</v>
      </c>
      <c r="D10" s="15">
        <f t="shared" ref="D10:K10" si="0">D11+D12+D13</f>
        <v>12549.6</v>
      </c>
      <c r="E10" s="15">
        <f t="shared" si="0"/>
        <v>28241.7</v>
      </c>
      <c r="F10" s="15">
        <f t="shared" si="0"/>
        <v>29583.91</v>
      </c>
      <c r="G10" s="15">
        <f t="shared" si="0"/>
        <v>6000</v>
      </c>
      <c r="H10" s="15">
        <f t="shared" si="0"/>
        <v>200</v>
      </c>
      <c r="I10" s="15">
        <f t="shared" si="0"/>
        <v>200</v>
      </c>
      <c r="J10" s="15">
        <f t="shared" si="0"/>
        <v>0</v>
      </c>
      <c r="K10" s="15">
        <f t="shared" si="0"/>
        <v>0</v>
      </c>
      <c r="L10" s="17"/>
      <c r="M10" s="27"/>
    </row>
    <row r="11" spans="1:13" x14ac:dyDescent="0.25">
      <c r="A11" s="13">
        <v>3</v>
      </c>
      <c r="B11" s="14" t="s">
        <v>5</v>
      </c>
      <c r="C11" s="15">
        <f>C15</f>
        <v>54529.710000000006</v>
      </c>
      <c r="D11" s="15">
        <f t="shared" ref="D11:K11" si="1">D15</f>
        <v>12349.6</v>
      </c>
      <c r="E11" s="15">
        <f t="shared" si="1"/>
        <v>28041.7</v>
      </c>
      <c r="F11" s="15">
        <f t="shared" si="1"/>
        <v>8338.41</v>
      </c>
      <c r="G11" s="15">
        <f t="shared" si="1"/>
        <v>5800</v>
      </c>
      <c r="H11" s="15">
        <f t="shared" si="1"/>
        <v>0</v>
      </c>
      <c r="I11" s="15">
        <f t="shared" si="1"/>
        <v>0</v>
      </c>
      <c r="J11" s="15">
        <f t="shared" si="1"/>
        <v>0</v>
      </c>
      <c r="K11" s="15">
        <f t="shared" si="1"/>
        <v>0</v>
      </c>
      <c r="L11" s="22"/>
    </row>
    <row r="12" spans="1:13" x14ac:dyDescent="0.25">
      <c r="A12" s="13">
        <v>4</v>
      </c>
      <c r="B12" s="14" t="s">
        <v>6</v>
      </c>
      <c r="C12" s="15">
        <f>C16</f>
        <v>21045.5</v>
      </c>
      <c r="D12" s="15">
        <f t="shared" ref="D12:K12" si="2">D16</f>
        <v>0</v>
      </c>
      <c r="E12" s="15">
        <f t="shared" si="2"/>
        <v>0</v>
      </c>
      <c r="F12" s="15">
        <f t="shared" si="2"/>
        <v>21045.5</v>
      </c>
      <c r="G12" s="15">
        <f t="shared" si="2"/>
        <v>0</v>
      </c>
      <c r="H12" s="15">
        <f t="shared" si="2"/>
        <v>0</v>
      </c>
      <c r="I12" s="15">
        <f t="shared" si="2"/>
        <v>0</v>
      </c>
      <c r="J12" s="15">
        <f t="shared" si="2"/>
        <v>0</v>
      </c>
      <c r="K12" s="15">
        <f t="shared" si="2"/>
        <v>0</v>
      </c>
      <c r="L12" s="22"/>
    </row>
    <row r="13" spans="1:13" x14ac:dyDescent="0.25">
      <c r="A13" s="13">
        <v>5</v>
      </c>
      <c r="B13" s="14" t="s">
        <v>7</v>
      </c>
      <c r="C13" s="15">
        <f>C17</f>
        <v>1200</v>
      </c>
      <c r="D13" s="15">
        <f t="shared" ref="D13:K13" si="3">D17</f>
        <v>200</v>
      </c>
      <c r="E13" s="15">
        <f t="shared" si="3"/>
        <v>200</v>
      </c>
      <c r="F13" s="15">
        <f t="shared" si="3"/>
        <v>200</v>
      </c>
      <c r="G13" s="15">
        <f t="shared" si="3"/>
        <v>200</v>
      </c>
      <c r="H13" s="15">
        <f t="shared" si="3"/>
        <v>200</v>
      </c>
      <c r="I13" s="15">
        <f t="shared" si="3"/>
        <v>200</v>
      </c>
      <c r="J13" s="15">
        <f t="shared" si="3"/>
        <v>0</v>
      </c>
      <c r="K13" s="15">
        <f t="shared" si="3"/>
        <v>0</v>
      </c>
      <c r="L13" s="22"/>
    </row>
    <row r="14" spans="1:13" ht="30" x14ac:dyDescent="0.25">
      <c r="A14" s="13">
        <v>6</v>
      </c>
      <c r="B14" s="18" t="s">
        <v>8</v>
      </c>
      <c r="C14" s="19">
        <f>C15+C16+C17</f>
        <v>76775.210000000006</v>
      </c>
      <c r="D14" s="19">
        <f t="shared" ref="D14:K14" si="4">D15+D16+D17</f>
        <v>12549.6</v>
      </c>
      <c r="E14" s="19">
        <f t="shared" si="4"/>
        <v>28241.7</v>
      </c>
      <c r="F14" s="19">
        <f t="shared" si="4"/>
        <v>29583.91</v>
      </c>
      <c r="G14" s="19">
        <f t="shared" si="4"/>
        <v>6000</v>
      </c>
      <c r="H14" s="19">
        <f t="shared" si="4"/>
        <v>200</v>
      </c>
      <c r="I14" s="19">
        <f t="shared" si="4"/>
        <v>200</v>
      </c>
      <c r="J14" s="19">
        <f t="shared" si="4"/>
        <v>0</v>
      </c>
      <c r="K14" s="19">
        <f t="shared" si="4"/>
        <v>0</v>
      </c>
      <c r="L14" s="9"/>
    </row>
    <row r="15" spans="1:13" x14ac:dyDescent="0.25">
      <c r="A15" s="13">
        <v>7</v>
      </c>
      <c r="B15" s="18" t="s">
        <v>5</v>
      </c>
      <c r="C15" s="25">
        <f>C31+C37+C43+C49+C53+C56</f>
        <v>54529.710000000006</v>
      </c>
      <c r="D15" s="25">
        <f>D31+D37+0+0+D53+D56</f>
        <v>12349.6</v>
      </c>
      <c r="E15" s="25">
        <f t="shared" ref="E15:K15" si="5">E31+E37+E43+E49+E53+E56</f>
        <v>28041.7</v>
      </c>
      <c r="F15" s="25">
        <f t="shared" si="5"/>
        <v>8338.41</v>
      </c>
      <c r="G15" s="25">
        <f t="shared" si="5"/>
        <v>5800</v>
      </c>
      <c r="H15" s="25">
        <f t="shared" si="5"/>
        <v>0</v>
      </c>
      <c r="I15" s="25">
        <f t="shared" si="5"/>
        <v>0</v>
      </c>
      <c r="J15" s="25">
        <f t="shared" si="5"/>
        <v>0</v>
      </c>
      <c r="K15" s="25">
        <f t="shared" si="5"/>
        <v>0</v>
      </c>
      <c r="L15" s="9"/>
    </row>
    <row r="16" spans="1:13" x14ac:dyDescent="0.25">
      <c r="A16" s="13">
        <v>8</v>
      </c>
      <c r="B16" s="18" t="s">
        <v>6</v>
      </c>
      <c r="C16" s="25">
        <f>C32</f>
        <v>21045.5</v>
      </c>
      <c r="D16" s="25">
        <f t="shared" ref="D16:K16" si="6">D32</f>
        <v>0</v>
      </c>
      <c r="E16" s="25">
        <f t="shared" si="6"/>
        <v>0</v>
      </c>
      <c r="F16" s="25">
        <f t="shared" si="6"/>
        <v>21045.5</v>
      </c>
      <c r="G16" s="25">
        <f t="shared" si="6"/>
        <v>0</v>
      </c>
      <c r="H16" s="25">
        <f t="shared" si="6"/>
        <v>0</v>
      </c>
      <c r="I16" s="25">
        <f t="shared" si="6"/>
        <v>0</v>
      </c>
      <c r="J16" s="25">
        <f t="shared" si="6"/>
        <v>0</v>
      </c>
      <c r="K16" s="25">
        <f t="shared" si="6"/>
        <v>0</v>
      </c>
      <c r="L16" s="9"/>
    </row>
    <row r="17" spans="1:12" x14ac:dyDescent="0.25">
      <c r="A17" s="13">
        <v>9</v>
      </c>
      <c r="B17" s="18" t="s">
        <v>7</v>
      </c>
      <c r="C17" s="25">
        <f>C28</f>
        <v>1200</v>
      </c>
      <c r="D17" s="25">
        <f t="shared" ref="D17:K17" si="7">D28</f>
        <v>200</v>
      </c>
      <c r="E17" s="25">
        <f t="shared" si="7"/>
        <v>200</v>
      </c>
      <c r="F17" s="25">
        <f t="shared" si="7"/>
        <v>200</v>
      </c>
      <c r="G17" s="25">
        <f t="shared" si="7"/>
        <v>200</v>
      </c>
      <c r="H17" s="25">
        <f t="shared" si="7"/>
        <v>200</v>
      </c>
      <c r="I17" s="25">
        <f t="shared" si="7"/>
        <v>200</v>
      </c>
      <c r="J17" s="25">
        <f t="shared" si="7"/>
        <v>0</v>
      </c>
      <c r="K17" s="25">
        <f t="shared" si="7"/>
        <v>0</v>
      </c>
      <c r="L17" s="9"/>
    </row>
    <row r="18" spans="1:12" x14ac:dyDescent="0.25">
      <c r="A18" s="13">
        <v>10</v>
      </c>
      <c r="B18" s="18" t="s">
        <v>15</v>
      </c>
      <c r="C18" s="25">
        <f>C19+C20</f>
        <v>51165.210000000006</v>
      </c>
      <c r="D18" s="25">
        <f t="shared" ref="D18:K18" si="8">D19+D20</f>
        <v>12349.6</v>
      </c>
      <c r="E18" s="25">
        <f t="shared" si="8"/>
        <v>15431.7</v>
      </c>
      <c r="F18" s="25">
        <f t="shared" si="8"/>
        <v>23383.91</v>
      </c>
      <c r="G18" s="25">
        <f t="shared" si="8"/>
        <v>0</v>
      </c>
      <c r="H18" s="25">
        <f t="shared" si="8"/>
        <v>0</v>
      </c>
      <c r="I18" s="25">
        <f t="shared" si="8"/>
        <v>0</v>
      </c>
      <c r="J18" s="25">
        <f t="shared" si="8"/>
        <v>0</v>
      </c>
      <c r="K18" s="25">
        <f t="shared" si="8"/>
        <v>0</v>
      </c>
      <c r="L18" s="26"/>
    </row>
    <row r="19" spans="1:12" x14ac:dyDescent="0.25">
      <c r="A19" s="13">
        <v>11</v>
      </c>
      <c r="B19" s="18" t="s">
        <v>5</v>
      </c>
      <c r="C19" s="25">
        <f>C34+C37</f>
        <v>30119.710000000003</v>
      </c>
      <c r="D19" s="25">
        <f t="shared" ref="D19:K19" si="9">D34+D37</f>
        <v>12349.6</v>
      </c>
      <c r="E19" s="25">
        <f t="shared" si="9"/>
        <v>15431.7</v>
      </c>
      <c r="F19" s="25">
        <f t="shared" si="9"/>
        <v>2338.41</v>
      </c>
      <c r="G19" s="25">
        <f t="shared" si="9"/>
        <v>0</v>
      </c>
      <c r="H19" s="25">
        <f t="shared" si="9"/>
        <v>0</v>
      </c>
      <c r="I19" s="25">
        <f t="shared" si="9"/>
        <v>0</v>
      </c>
      <c r="J19" s="25">
        <f t="shared" si="9"/>
        <v>0</v>
      </c>
      <c r="K19" s="25">
        <f t="shared" si="9"/>
        <v>0</v>
      </c>
      <c r="L19" s="26"/>
    </row>
    <row r="20" spans="1:12" x14ac:dyDescent="0.25">
      <c r="A20" s="13">
        <v>12</v>
      </c>
      <c r="B20" s="18" t="s">
        <v>6</v>
      </c>
      <c r="C20" s="25">
        <f>C35</f>
        <v>21045.5</v>
      </c>
      <c r="D20" s="25">
        <f t="shared" ref="D20:K20" si="10">D35</f>
        <v>0</v>
      </c>
      <c r="E20" s="25">
        <f t="shared" si="10"/>
        <v>0</v>
      </c>
      <c r="F20" s="25">
        <f t="shared" si="10"/>
        <v>21045.5</v>
      </c>
      <c r="G20" s="25">
        <f t="shared" si="10"/>
        <v>0</v>
      </c>
      <c r="H20" s="25">
        <f t="shared" si="10"/>
        <v>0</v>
      </c>
      <c r="I20" s="25">
        <f t="shared" si="10"/>
        <v>0</v>
      </c>
      <c r="J20" s="25">
        <f t="shared" si="10"/>
        <v>0</v>
      </c>
      <c r="K20" s="25">
        <f t="shared" si="10"/>
        <v>0</v>
      </c>
      <c r="L20" s="26"/>
    </row>
    <row r="21" spans="1:12" x14ac:dyDescent="0.25">
      <c r="A21" s="13">
        <v>13</v>
      </c>
      <c r="B21" s="18" t="s">
        <v>20</v>
      </c>
      <c r="C21" s="25">
        <f>C22</f>
        <v>16500</v>
      </c>
      <c r="D21" s="25" t="str">
        <f t="shared" ref="D21:K21" si="11">D22</f>
        <v>0*</v>
      </c>
      <c r="E21" s="25">
        <f t="shared" si="11"/>
        <v>5100</v>
      </c>
      <c r="F21" s="25">
        <f t="shared" si="11"/>
        <v>5600</v>
      </c>
      <c r="G21" s="25">
        <f t="shared" si="11"/>
        <v>5800</v>
      </c>
      <c r="H21" s="25">
        <f t="shared" si="11"/>
        <v>0</v>
      </c>
      <c r="I21" s="25">
        <f t="shared" si="11"/>
        <v>0</v>
      </c>
      <c r="J21" s="25">
        <f t="shared" si="11"/>
        <v>0</v>
      </c>
      <c r="K21" s="25">
        <f t="shared" si="11"/>
        <v>0</v>
      </c>
      <c r="L21" s="26"/>
    </row>
    <row r="22" spans="1:12" x14ac:dyDescent="0.25">
      <c r="A22" s="13">
        <v>14</v>
      </c>
      <c r="B22" s="18" t="s">
        <v>5</v>
      </c>
      <c r="C22" s="25">
        <f>C45</f>
        <v>16500</v>
      </c>
      <c r="D22" s="25" t="str">
        <f t="shared" ref="D22:K22" si="12">D45</f>
        <v>0*</v>
      </c>
      <c r="E22" s="25">
        <f t="shared" si="12"/>
        <v>5100</v>
      </c>
      <c r="F22" s="25">
        <f t="shared" si="12"/>
        <v>5600</v>
      </c>
      <c r="G22" s="25">
        <f t="shared" si="12"/>
        <v>5800</v>
      </c>
      <c r="H22" s="25">
        <f t="shared" si="12"/>
        <v>0</v>
      </c>
      <c r="I22" s="25">
        <f t="shared" si="12"/>
        <v>0</v>
      </c>
      <c r="J22" s="25">
        <f t="shared" si="12"/>
        <v>0</v>
      </c>
      <c r="K22" s="25">
        <f t="shared" si="12"/>
        <v>0</v>
      </c>
      <c r="L22" s="26"/>
    </row>
    <row r="23" spans="1:12" ht="30" x14ac:dyDescent="0.25">
      <c r="A23" s="13">
        <v>15</v>
      </c>
      <c r="B23" s="18" t="s">
        <v>18</v>
      </c>
      <c r="C23" s="25">
        <f>C24</f>
        <v>7000</v>
      </c>
      <c r="D23" s="25" t="str">
        <f t="shared" ref="D23:K23" si="13">D24</f>
        <v>0*</v>
      </c>
      <c r="E23" s="25">
        <f t="shared" si="13"/>
        <v>7000</v>
      </c>
      <c r="F23" s="25">
        <f t="shared" si="13"/>
        <v>0</v>
      </c>
      <c r="G23" s="25">
        <f t="shared" si="13"/>
        <v>0</v>
      </c>
      <c r="H23" s="25">
        <f t="shared" si="13"/>
        <v>0</v>
      </c>
      <c r="I23" s="25">
        <f t="shared" si="13"/>
        <v>0</v>
      </c>
      <c r="J23" s="25">
        <f t="shared" si="13"/>
        <v>0</v>
      </c>
      <c r="K23" s="25">
        <f t="shared" si="13"/>
        <v>0</v>
      </c>
      <c r="L23" s="26"/>
    </row>
    <row r="24" spans="1:12" x14ac:dyDescent="0.25">
      <c r="A24" s="13">
        <v>16</v>
      </c>
      <c r="B24" s="18" t="s">
        <v>5</v>
      </c>
      <c r="C24" s="25">
        <f>C51</f>
        <v>7000</v>
      </c>
      <c r="D24" s="25" t="str">
        <f t="shared" ref="D24:K24" si="14">D51</f>
        <v>0*</v>
      </c>
      <c r="E24" s="25">
        <f t="shared" si="14"/>
        <v>7000</v>
      </c>
      <c r="F24" s="25">
        <f t="shared" si="14"/>
        <v>0</v>
      </c>
      <c r="G24" s="25">
        <f t="shared" si="14"/>
        <v>0</v>
      </c>
      <c r="H24" s="25">
        <f t="shared" si="14"/>
        <v>0</v>
      </c>
      <c r="I24" s="25">
        <f t="shared" si="14"/>
        <v>0</v>
      </c>
      <c r="J24" s="25">
        <f t="shared" si="14"/>
        <v>0</v>
      </c>
      <c r="K24" s="25">
        <f t="shared" si="14"/>
        <v>0</v>
      </c>
      <c r="L24" s="26"/>
    </row>
    <row r="25" spans="1:12" x14ac:dyDescent="0.25">
      <c r="A25" s="13">
        <v>17</v>
      </c>
      <c r="B25" s="18" t="s">
        <v>21</v>
      </c>
      <c r="C25" s="25">
        <f>C26</f>
        <v>910</v>
      </c>
      <c r="D25" s="25">
        <f t="shared" ref="D25:K25" si="15">D26</f>
        <v>0</v>
      </c>
      <c r="E25" s="25">
        <f t="shared" si="15"/>
        <v>510</v>
      </c>
      <c r="F25" s="25">
        <f t="shared" si="15"/>
        <v>400</v>
      </c>
      <c r="G25" s="25">
        <f t="shared" si="15"/>
        <v>0</v>
      </c>
      <c r="H25" s="25">
        <f t="shared" si="15"/>
        <v>0</v>
      </c>
      <c r="I25" s="25">
        <f t="shared" si="15"/>
        <v>0</v>
      </c>
      <c r="J25" s="25">
        <f t="shared" si="15"/>
        <v>0</v>
      </c>
      <c r="K25" s="25">
        <f t="shared" si="15"/>
        <v>0</v>
      </c>
      <c r="L25" s="26"/>
    </row>
    <row r="26" spans="1:12" x14ac:dyDescent="0.25">
      <c r="A26" s="13">
        <v>18</v>
      </c>
      <c r="B26" s="18" t="s">
        <v>11</v>
      </c>
      <c r="C26" s="25">
        <f>C47</f>
        <v>910</v>
      </c>
      <c r="D26" s="25">
        <f t="shared" ref="D26:K26" si="16">D47</f>
        <v>0</v>
      </c>
      <c r="E26" s="25">
        <f t="shared" si="16"/>
        <v>510</v>
      </c>
      <c r="F26" s="25">
        <f t="shared" si="16"/>
        <v>400</v>
      </c>
      <c r="G26" s="25">
        <f t="shared" si="16"/>
        <v>0</v>
      </c>
      <c r="H26" s="25">
        <f t="shared" si="16"/>
        <v>0</v>
      </c>
      <c r="I26" s="25">
        <f t="shared" si="16"/>
        <v>0</v>
      </c>
      <c r="J26" s="25">
        <f t="shared" si="16"/>
        <v>0</v>
      </c>
      <c r="K26" s="25">
        <f t="shared" si="16"/>
        <v>0</v>
      </c>
      <c r="L26" s="26"/>
    </row>
    <row r="27" spans="1:12" ht="45" x14ac:dyDescent="0.25">
      <c r="A27" s="13">
        <v>19</v>
      </c>
      <c r="B27" s="14" t="s">
        <v>25</v>
      </c>
      <c r="C27" s="20">
        <f>D27+E27+F27+G27+H27+I27+J27+K27</f>
        <v>1200</v>
      </c>
      <c r="D27" s="20">
        <f t="shared" ref="D27:K27" si="17">D28+D29</f>
        <v>200</v>
      </c>
      <c r="E27" s="20">
        <f t="shared" si="17"/>
        <v>200</v>
      </c>
      <c r="F27" s="20">
        <f t="shared" si="17"/>
        <v>200</v>
      </c>
      <c r="G27" s="20">
        <f t="shared" si="17"/>
        <v>200</v>
      </c>
      <c r="H27" s="20">
        <f t="shared" si="17"/>
        <v>200</v>
      </c>
      <c r="I27" s="20">
        <f t="shared" si="17"/>
        <v>200</v>
      </c>
      <c r="J27" s="20">
        <f t="shared" si="17"/>
        <v>0</v>
      </c>
      <c r="K27" s="20">
        <f t="shared" si="17"/>
        <v>0</v>
      </c>
      <c r="L27" s="23" t="s">
        <v>34</v>
      </c>
    </row>
    <row r="28" spans="1:12" x14ac:dyDescent="0.25">
      <c r="A28" s="13">
        <v>20</v>
      </c>
      <c r="B28" s="21" t="s">
        <v>7</v>
      </c>
      <c r="C28" s="20">
        <f>D28+E28+F28+G28+H28+I28+J28+K28</f>
        <v>1200</v>
      </c>
      <c r="D28" s="20">
        <v>200</v>
      </c>
      <c r="E28" s="20">
        <v>200</v>
      </c>
      <c r="F28" s="20">
        <v>200</v>
      </c>
      <c r="G28" s="20">
        <v>200</v>
      </c>
      <c r="H28" s="20">
        <v>200</v>
      </c>
      <c r="I28" s="20">
        <v>200</v>
      </c>
      <c r="J28" s="20">
        <v>0</v>
      </c>
      <c r="K28" s="20">
        <v>0</v>
      </c>
      <c r="L28" s="23"/>
    </row>
    <row r="29" spans="1:12" x14ac:dyDescent="0.25">
      <c r="A29" s="13">
        <v>21</v>
      </c>
      <c r="B29" s="21" t="s">
        <v>9</v>
      </c>
      <c r="C29" s="20">
        <f t="shared" ref="C29:C41" si="18">D29+E29+F29+G29+H29+I29+J29+K29</f>
        <v>0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3"/>
    </row>
    <row r="30" spans="1:12" ht="30" x14ac:dyDescent="0.25">
      <c r="A30" s="13">
        <v>22</v>
      </c>
      <c r="B30" s="14" t="s">
        <v>29</v>
      </c>
      <c r="C30" s="20">
        <f t="shared" si="18"/>
        <v>28683.91</v>
      </c>
      <c r="D30" s="20">
        <f>D31+D32</f>
        <v>0</v>
      </c>
      <c r="E30" s="20">
        <f>E31+E32</f>
        <v>5300</v>
      </c>
      <c r="F30" s="20">
        <f>F31+F32</f>
        <v>23383.91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23" t="s">
        <v>35</v>
      </c>
    </row>
    <row r="31" spans="1:12" x14ac:dyDescent="0.25">
      <c r="A31" s="13">
        <v>23</v>
      </c>
      <c r="B31" s="21" t="s">
        <v>23</v>
      </c>
      <c r="C31" s="20">
        <f t="shared" si="18"/>
        <v>7638.41</v>
      </c>
      <c r="D31" s="20">
        <f t="shared" ref="D31:F32" si="19">D34</f>
        <v>0</v>
      </c>
      <c r="E31" s="20">
        <f t="shared" si="19"/>
        <v>5300</v>
      </c>
      <c r="F31" s="20">
        <f t="shared" si="19"/>
        <v>2338.41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3"/>
    </row>
    <row r="32" spans="1:12" x14ac:dyDescent="0.25">
      <c r="A32" s="13">
        <v>24</v>
      </c>
      <c r="B32" s="21" t="s">
        <v>24</v>
      </c>
      <c r="C32" s="20">
        <f t="shared" si="18"/>
        <v>21045.5</v>
      </c>
      <c r="D32" s="20">
        <f t="shared" si="19"/>
        <v>0</v>
      </c>
      <c r="E32" s="20">
        <f t="shared" si="19"/>
        <v>0</v>
      </c>
      <c r="F32" s="20">
        <f t="shared" si="19"/>
        <v>21045.5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3"/>
    </row>
    <row r="33" spans="1:12" x14ac:dyDescent="0.25">
      <c r="A33" s="13">
        <v>25</v>
      </c>
      <c r="B33" s="14" t="s">
        <v>22</v>
      </c>
      <c r="C33" s="20">
        <f>D33+E33+F33+G33+H33+I33+J33+K33</f>
        <v>28683.91</v>
      </c>
      <c r="D33" s="20">
        <f>D34+D35</f>
        <v>0</v>
      </c>
      <c r="E33" s="20">
        <f>E34+E35</f>
        <v>5300</v>
      </c>
      <c r="F33" s="20">
        <f>F34+F35</f>
        <v>23383.91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3"/>
    </row>
    <row r="34" spans="1:12" x14ac:dyDescent="0.25">
      <c r="A34" s="13">
        <v>26</v>
      </c>
      <c r="B34" s="21" t="s">
        <v>23</v>
      </c>
      <c r="C34" s="20">
        <f t="shared" si="18"/>
        <v>7638.41</v>
      </c>
      <c r="D34" s="20">
        <v>0</v>
      </c>
      <c r="E34" s="20">
        <v>5300</v>
      </c>
      <c r="F34" s="20">
        <v>2338.41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3"/>
    </row>
    <row r="35" spans="1:12" x14ac:dyDescent="0.25">
      <c r="A35" s="13">
        <v>27</v>
      </c>
      <c r="B35" s="21" t="s">
        <v>24</v>
      </c>
      <c r="C35" s="20">
        <f t="shared" si="18"/>
        <v>21045.5</v>
      </c>
      <c r="D35" s="20">
        <v>0</v>
      </c>
      <c r="E35" s="20">
        <v>0</v>
      </c>
      <c r="F35" s="20">
        <v>21045.5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3"/>
    </row>
    <row r="36" spans="1:12" ht="60" x14ac:dyDescent="0.25">
      <c r="A36" s="13">
        <v>28</v>
      </c>
      <c r="B36" s="14" t="s">
        <v>26</v>
      </c>
      <c r="C36" s="20">
        <f t="shared" si="18"/>
        <v>22481.300000000003</v>
      </c>
      <c r="D36" s="16">
        <f>D37+D38</f>
        <v>12349.6</v>
      </c>
      <c r="E36" s="16">
        <f>E37+E38</f>
        <v>10131.700000000001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23" t="s">
        <v>35</v>
      </c>
    </row>
    <row r="37" spans="1:12" x14ac:dyDescent="0.25">
      <c r="A37" s="13">
        <v>29</v>
      </c>
      <c r="B37" s="21" t="s">
        <v>9</v>
      </c>
      <c r="C37" s="20">
        <f t="shared" si="18"/>
        <v>22481.300000000003</v>
      </c>
      <c r="D37" s="20">
        <v>12349.6</v>
      </c>
      <c r="E37" s="16">
        <v>10131.700000000001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3"/>
    </row>
    <row r="38" spans="1:12" x14ac:dyDescent="0.25">
      <c r="A38" s="13">
        <v>30</v>
      </c>
      <c r="B38" s="21" t="s">
        <v>10</v>
      </c>
      <c r="C38" s="20">
        <f t="shared" si="18"/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3"/>
    </row>
    <row r="39" spans="1:12" x14ac:dyDescent="0.25">
      <c r="A39" s="13">
        <v>31</v>
      </c>
      <c r="B39" s="14" t="s">
        <v>19</v>
      </c>
      <c r="C39" s="20">
        <f t="shared" si="18"/>
        <v>22481.300000000003</v>
      </c>
      <c r="D39" s="16">
        <f>D40</f>
        <v>12349.6</v>
      </c>
      <c r="E39" s="16">
        <f>E40+E41</f>
        <v>10131.700000000001</v>
      </c>
      <c r="F39" s="16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23"/>
    </row>
    <row r="40" spans="1:12" x14ac:dyDescent="0.25">
      <c r="A40" s="13">
        <v>32</v>
      </c>
      <c r="B40" s="21" t="s">
        <v>9</v>
      </c>
      <c r="C40" s="20">
        <f t="shared" si="18"/>
        <v>22481.300000000003</v>
      </c>
      <c r="D40" s="16">
        <v>12349.6</v>
      </c>
      <c r="E40" s="16">
        <v>10131.700000000001</v>
      </c>
      <c r="F40" s="16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3"/>
    </row>
    <row r="41" spans="1:12" x14ac:dyDescent="0.25">
      <c r="A41" s="13">
        <v>33</v>
      </c>
      <c r="B41" s="21" t="s">
        <v>10</v>
      </c>
      <c r="C41" s="20">
        <f t="shared" si="18"/>
        <v>0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23"/>
    </row>
    <row r="42" spans="1:12" ht="46.5" customHeight="1" x14ac:dyDescent="0.25">
      <c r="A42" s="13">
        <v>34</v>
      </c>
      <c r="B42" s="14" t="s">
        <v>36</v>
      </c>
      <c r="C42" s="20">
        <f>E42+F42+G42+H42+I42+J42+K42</f>
        <v>17410</v>
      </c>
      <c r="D42" s="16" t="s">
        <v>30</v>
      </c>
      <c r="E42" s="16">
        <f>E44+E46</f>
        <v>5610</v>
      </c>
      <c r="F42" s="16">
        <f t="shared" ref="F42:K43" si="20">F44+F46</f>
        <v>6000</v>
      </c>
      <c r="G42" s="16">
        <f t="shared" si="20"/>
        <v>5800</v>
      </c>
      <c r="H42" s="16">
        <f t="shared" si="20"/>
        <v>0</v>
      </c>
      <c r="I42" s="16">
        <f t="shared" si="20"/>
        <v>0</v>
      </c>
      <c r="J42" s="16">
        <f t="shared" si="20"/>
        <v>0</v>
      </c>
      <c r="K42" s="16">
        <f t="shared" si="20"/>
        <v>0</v>
      </c>
      <c r="L42" s="23">
        <v>1.5</v>
      </c>
    </row>
    <row r="43" spans="1:12" x14ac:dyDescent="0.25">
      <c r="A43" s="13">
        <v>35</v>
      </c>
      <c r="B43" s="21" t="s">
        <v>9</v>
      </c>
      <c r="C43" s="20">
        <f t="shared" ref="C43:C51" si="21">E43+F43+G43+H43+I43+J43+K43</f>
        <v>17410</v>
      </c>
      <c r="D43" s="20" t="s">
        <v>30</v>
      </c>
      <c r="E43" s="16">
        <f>E45+E47</f>
        <v>5610</v>
      </c>
      <c r="F43" s="16">
        <f t="shared" si="20"/>
        <v>6000</v>
      </c>
      <c r="G43" s="16">
        <f t="shared" si="20"/>
        <v>5800</v>
      </c>
      <c r="H43" s="16">
        <f t="shared" si="20"/>
        <v>0</v>
      </c>
      <c r="I43" s="16">
        <f t="shared" si="20"/>
        <v>0</v>
      </c>
      <c r="J43" s="16">
        <f t="shared" si="20"/>
        <v>0</v>
      </c>
      <c r="K43" s="16">
        <f t="shared" si="20"/>
        <v>0</v>
      </c>
      <c r="L43" s="23"/>
    </row>
    <row r="44" spans="1:12" x14ac:dyDescent="0.25">
      <c r="A44" s="13">
        <v>36</v>
      </c>
      <c r="B44" s="14" t="s">
        <v>16</v>
      </c>
      <c r="C44" s="20">
        <f t="shared" si="21"/>
        <v>16500</v>
      </c>
      <c r="D44" s="16" t="s">
        <v>30</v>
      </c>
      <c r="E44" s="16">
        <f>E45</f>
        <v>5100</v>
      </c>
      <c r="F44" s="16">
        <f>F45</f>
        <v>5600</v>
      </c>
      <c r="G44" s="16">
        <f t="shared" ref="G44:K44" si="22">G45</f>
        <v>5800</v>
      </c>
      <c r="H44" s="16">
        <f t="shared" si="22"/>
        <v>0</v>
      </c>
      <c r="I44" s="16">
        <f t="shared" si="22"/>
        <v>0</v>
      </c>
      <c r="J44" s="16">
        <f t="shared" si="22"/>
        <v>0</v>
      </c>
      <c r="K44" s="16">
        <f t="shared" si="22"/>
        <v>0</v>
      </c>
      <c r="L44" s="23"/>
    </row>
    <row r="45" spans="1:12" x14ac:dyDescent="0.25">
      <c r="A45" s="13">
        <v>37</v>
      </c>
      <c r="B45" s="21" t="s">
        <v>11</v>
      </c>
      <c r="C45" s="20">
        <f t="shared" si="21"/>
        <v>16500</v>
      </c>
      <c r="D45" s="16" t="s">
        <v>30</v>
      </c>
      <c r="E45" s="16">
        <v>5100</v>
      </c>
      <c r="F45" s="16">
        <v>5600</v>
      </c>
      <c r="G45" s="16">
        <v>5800</v>
      </c>
      <c r="H45" s="16">
        <v>0</v>
      </c>
      <c r="I45" s="16">
        <v>0</v>
      </c>
      <c r="J45" s="16">
        <v>0</v>
      </c>
      <c r="K45" s="16">
        <v>0</v>
      </c>
      <c r="L45" s="23"/>
    </row>
    <row r="46" spans="1:12" x14ac:dyDescent="0.25">
      <c r="A46" s="13">
        <v>38</v>
      </c>
      <c r="B46" s="14" t="s">
        <v>33</v>
      </c>
      <c r="C46" s="20">
        <f t="shared" si="21"/>
        <v>910</v>
      </c>
      <c r="D46" s="16">
        <v>0</v>
      </c>
      <c r="E46" s="16">
        <f>E47</f>
        <v>510</v>
      </c>
      <c r="F46" s="16">
        <f t="shared" ref="F46:K46" si="23">F47</f>
        <v>400</v>
      </c>
      <c r="G46" s="16">
        <f t="shared" si="23"/>
        <v>0</v>
      </c>
      <c r="H46" s="16">
        <f t="shared" si="23"/>
        <v>0</v>
      </c>
      <c r="I46" s="16">
        <f t="shared" si="23"/>
        <v>0</v>
      </c>
      <c r="J46" s="16">
        <f t="shared" si="23"/>
        <v>0</v>
      </c>
      <c r="K46" s="16">
        <f t="shared" si="23"/>
        <v>0</v>
      </c>
      <c r="L46" s="23"/>
    </row>
    <row r="47" spans="1:12" x14ac:dyDescent="0.25">
      <c r="A47" s="13">
        <v>39</v>
      </c>
      <c r="B47" s="21" t="s">
        <v>11</v>
      </c>
      <c r="C47" s="20">
        <f t="shared" si="21"/>
        <v>910</v>
      </c>
      <c r="D47" s="16">
        <v>0</v>
      </c>
      <c r="E47" s="16">
        <v>510</v>
      </c>
      <c r="F47" s="16">
        <v>400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23"/>
    </row>
    <row r="48" spans="1:12" ht="75" x14ac:dyDescent="0.25">
      <c r="A48" s="13">
        <v>40</v>
      </c>
      <c r="B48" s="14" t="s">
        <v>27</v>
      </c>
      <c r="C48" s="20">
        <f t="shared" si="21"/>
        <v>7000</v>
      </c>
      <c r="D48" s="16" t="s">
        <v>30</v>
      </c>
      <c r="E48" s="16">
        <v>7000</v>
      </c>
      <c r="F48" s="20">
        <v>0</v>
      </c>
      <c r="G48" s="20">
        <v>0</v>
      </c>
      <c r="H48" s="20">
        <v>0</v>
      </c>
      <c r="I48" s="20">
        <v>0</v>
      </c>
      <c r="J48" s="20">
        <v>0</v>
      </c>
      <c r="K48" s="20">
        <v>0</v>
      </c>
      <c r="L48" s="23">
        <v>3</v>
      </c>
    </row>
    <row r="49" spans="1:12" x14ac:dyDescent="0.25">
      <c r="A49" s="13">
        <v>41</v>
      </c>
      <c r="B49" s="21" t="s">
        <v>9</v>
      </c>
      <c r="C49" s="20">
        <f t="shared" si="21"/>
        <v>7000</v>
      </c>
      <c r="D49" s="16" t="s">
        <v>30</v>
      </c>
      <c r="E49" s="16">
        <v>7000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3"/>
    </row>
    <row r="50" spans="1:12" ht="30" x14ac:dyDescent="0.25">
      <c r="A50" s="13">
        <v>42</v>
      </c>
      <c r="B50" s="14" t="s">
        <v>17</v>
      </c>
      <c r="C50" s="20">
        <f t="shared" si="21"/>
        <v>7000</v>
      </c>
      <c r="D50" s="16" t="s">
        <v>30</v>
      </c>
      <c r="E50" s="16">
        <v>7000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23"/>
    </row>
    <row r="51" spans="1:12" x14ac:dyDescent="0.25">
      <c r="A51" s="13">
        <v>43</v>
      </c>
      <c r="B51" s="21" t="s">
        <v>9</v>
      </c>
      <c r="C51" s="20">
        <f t="shared" si="21"/>
        <v>7000</v>
      </c>
      <c r="D51" s="16" t="s">
        <v>30</v>
      </c>
      <c r="E51" s="16">
        <v>7000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23"/>
    </row>
    <row r="52" spans="1:12" ht="60" x14ac:dyDescent="0.25">
      <c r="A52" s="13">
        <v>44</v>
      </c>
      <c r="B52" s="14" t="s">
        <v>28</v>
      </c>
      <c r="C52" s="20">
        <f>D52+E52+F52+G52+H52+I52+J52+K52</f>
        <v>0</v>
      </c>
      <c r="D52" s="20">
        <v>0</v>
      </c>
      <c r="E52" s="20">
        <v>0</v>
      </c>
      <c r="F52" s="20">
        <v>0</v>
      </c>
      <c r="G52" s="20">
        <v>0</v>
      </c>
      <c r="H52" s="20">
        <v>0</v>
      </c>
      <c r="I52" s="20">
        <v>0</v>
      </c>
      <c r="J52" s="20">
        <v>0</v>
      </c>
      <c r="K52" s="20">
        <v>0</v>
      </c>
      <c r="L52" s="23">
        <v>1</v>
      </c>
    </row>
    <row r="53" spans="1:12" x14ac:dyDescent="0.25">
      <c r="A53" s="13">
        <v>45</v>
      </c>
      <c r="B53" s="21" t="s">
        <v>9</v>
      </c>
      <c r="C53" s="20">
        <f t="shared" ref="C53:C56" si="24">D53+E53+F53+G53+H53+I53+J53+K53</f>
        <v>0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3"/>
    </row>
    <row r="54" spans="1:12" x14ac:dyDescent="0.25">
      <c r="A54" s="13">
        <v>46</v>
      </c>
      <c r="B54" s="21" t="s">
        <v>10</v>
      </c>
      <c r="C54" s="20">
        <f t="shared" si="24"/>
        <v>0</v>
      </c>
      <c r="D54" s="20">
        <v>0</v>
      </c>
      <c r="E54" s="20">
        <v>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0</v>
      </c>
      <c r="L54" s="23"/>
    </row>
    <row r="55" spans="1:12" ht="33.75" customHeight="1" x14ac:dyDescent="0.25">
      <c r="A55" s="13">
        <v>47</v>
      </c>
      <c r="B55" s="14" t="s">
        <v>37</v>
      </c>
      <c r="C55" s="20">
        <f t="shared" si="24"/>
        <v>0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3">
        <v>3</v>
      </c>
    </row>
    <row r="56" spans="1:12" x14ac:dyDescent="0.25">
      <c r="A56" s="13">
        <v>48</v>
      </c>
      <c r="B56" s="21" t="s">
        <v>9</v>
      </c>
      <c r="C56" s="20">
        <f t="shared" si="24"/>
        <v>0</v>
      </c>
      <c r="D56" s="20">
        <v>0</v>
      </c>
      <c r="E56" s="20">
        <v>0</v>
      </c>
      <c r="F56" s="20">
        <v>0</v>
      </c>
      <c r="G56" s="20">
        <v>0</v>
      </c>
      <c r="H56" s="20">
        <v>0</v>
      </c>
      <c r="I56" s="20">
        <v>0</v>
      </c>
      <c r="J56" s="20">
        <v>0</v>
      </c>
      <c r="K56" s="20">
        <v>0</v>
      </c>
      <c r="L56" s="24"/>
    </row>
    <row r="57" spans="1:12" x14ac:dyDescent="0.25">
      <c r="A57" s="13">
        <v>49</v>
      </c>
      <c r="B57" s="21" t="s">
        <v>10</v>
      </c>
      <c r="C57" s="20">
        <f t="shared" ref="C57" si="25">D57+E57+F57+G57+H57+I57+J57+K57</f>
        <v>0</v>
      </c>
      <c r="D57" s="20">
        <v>0</v>
      </c>
      <c r="E57" s="20">
        <v>0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3"/>
    </row>
    <row r="58" spans="1:12" x14ac:dyDescent="0.25">
      <c r="A58" s="1" t="s">
        <v>31</v>
      </c>
      <c r="B58" s="3" t="s">
        <v>32</v>
      </c>
    </row>
  </sheetData>
  <mergeCells count="7">
    <mergeCell ref="B9:L9"/>
    <mergeCell ref="F2:L2"/>
    <mergeCell ref="A3:L4"/>
    <mergeCell ref="A6:A7"/>
    <mergeCell ref="B6:B7"/>
    <mergeCell ref="C6:K6"/>
    <mergeCell ref="L6:L7"/>
  </mergeCells>
  <pageMargins left="0.11811023622047245" right="0.11811023622047245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IT</cp:lastModifiedBy>
  <cp:lastPrinted>2023-11-02T10:19:46Z</cp:lastPrinted>
  <dcterms:created xsi:type="dcterms:W3CDTF">2019-01-11T09:02:12Z</dcterms:created>
  <dcterms:modified xsi:type="dcterms:W3CDTF">2023-11-08T03:17:43Z</dcterms:modified>
</cp:coreProperties>
</file>