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4.111.201\индивидуальная\5. Отделы\Упр. экономического развития\Борисовских Е.Ф\Личное\Мои документы\Программы\ПКРСИ\ПКРСИ корректировка\изменение от 02.12.2022 №___\"/>
    </mc:Choice>
  </mc:AlternateContent>
  <xr:revisionPtr revIDLastSave="0" documentId="13_ncr:1_{422A0B69-41DE-44B5-9B1D-6EED0D7F13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3" i="1" l="1"/>
  <c r="E133" i="1"/>
  <c r="F133" i="1"/>
  <c r="G133" i="1"/>
  <c r="H133" i="1"/>
  <c r="I133" i="1"/>
  <c r="J133" i="1"/>
  <c r="H132" i="1"/>
  <c r="I132" i="1"/>
  <c r="J132" i="1"/>
  <c r="H117" i="1"/>
  <c r="H118" i="1"/>
  <c r="H119" i="1"/>
  <c r="D127" i="1"/>
  <c r="E122" i="1"/>
  <c r="F122" i="1"/>
  <c r="G122" i="1"/>
  <c r="H122" i="1"/>
  <c r="I122" i="1"/>
  <c r="J122" i="1"/>
  <c r="E123" i="1"/>
  <c r="F123" i="1"/>
  <c r="G123" i="1"/>
  <c r="H123" i="1"/>
  <c r="I123" i="1"/>
  <c r="J123" i="1"/>
  <c r="D123" i="1"/>
  <c r="D122" i="1"/>
  <c r="E125" i="1"/>
  <c r="F125" i="1"/>
  <c r="G125" i="1"/>
  <c r="H125" i="1"/>
  <c r="I125" i="1"/>
  <c r="J125" i="1"/>
  <c r="E126" i="1"/>
  <c r="F126" i="1"/>
  <c r="G126" i="1"/>
  <c r="H126" i="1"/>
  <c r="I126" i="1"/>
  <c r="J126" i="1"/>
  <c r="E127" i="1"/>
  <c r="F127" i="1"/>
  <c r="G127" i="1"/>
  <c r="H127" i="1"/>
  <c r="I127" i="1"/>
  <c r="J127" i="1"/>
  <c r="D126" i="1"/>
  <c r="D125" i="1"/>
  <c r="J34" i="1"/>
  <c r="J119" i="1" s="1"/>
  <c r="J33" i="1"/>
  <c r="I22" i="1"/>
  <c r="I119" i="1" s="1"/>
  <c r="I21" i="1"/>
  <c r="E9" i="1"/>
  <c r="E118" i="1" s="1"/>
  <c r="F9" i="1"/>
  <c r="F118" i="1" s="1"/>
  <c r="G9" i="1"/>
  <c r="G118" i="1" s="1"/>
  <c r="E10" i="1"/>
  <c r="E119" i="1" s="1"/>
  <c r="F10" i="1"/>
  <c r="F119" i="1" s="1"/>
  <c r="G10" i="1"/>
  <c r="G119" i="1" s="1"/>
  <c r="D10" i="1"/>
  <c r="D119" i="1" s="1"/>
  <c r="D9" i="1"/>
  <c r="D118" i="1" s="1"/>
  <c r="C9" i="1"/>
  <c r="C10" i="1"/>
  <c r="C13" i="1"/>
  <c r="C14" i="1"/>
  <c r="C16" i="1"/>
  <c r="C17" i="1"/>
  <c r="C18" i="1"/>
  <c r="I20" i="1" l="1"/>
  <c r="I117" i="1" s="1"/>
  <c r="I118" i="1"/>
  <c r="J32" i="1"/>
  <c r="J117" i="1" s="1"/>
  <c r="J118" i="1"/>
  <c r="G8" i="1"/>
  <c r="F8" i="1"/>
  <c r="E8" i="1"/>
  <c r="C42" i="1"/>
  <c r="C41" i="1"/>
  <c r="C40" i="1"/>
  <c r="C38" i="1"/>
  <c r="C37" i="1"/>
  <c r="C34" i="1"/>
  <c r="C33" i="1"/>
  <c r="C32" i="1"/>
  <c r="C30" i="1"/>
  <c r="E132" i="1" l="1"/>
  <c r="E117" i="1"/>
  <c r="F132" i="1"/>
  <c r="F117" i="1"/>
  <c r="G132" i="1"/>
  <c r="G117" i="1"/>
  <c r="D8" i="1"/>
  <c r="C115" i="1"/>
  <c r="C114" i="1"/>
  <c r="C113" i="1"/>
  <c r="C111" i="1"/>
  <c r="C110" i="1"/>
  <c r="C107" i="1"/>
  <c r="C106" i="1"/>
  <c r="C105" i="1"/>
  <c r="D132" i="1" l="1"/>
  <c r="D117" i="1"/>
  <c r="C8" i="1"/>
  <c r="C29" i="1"/>
  <c r="C28" i="1"/>
  <c r="C26" i="1"/>
  <c r="C25" i="1"/>
  <c r="C22" i="1"/>
  <c r="C21" i="1"/>
  <c r="C20" i="1"/>
  <c r="C132" i="1" l="1"/>
  <c r="C67" i="1"/>
  <c r="C66" i="1"/>
  <c r="C65" i="1"/>
  <c r="C63" i="1"/>
  <c r="C62" i="1"/>
  <c r="C59" i="1"/>
  <c r="C58" i="1"/>
  <c r="C57" i="1"/>
  <c r="C79" i="1"/>
  <c r="C78" i="1"/>
  <c r="C77" i="1"/>
  <c r="C75" i="1"/>
  <c r="C74" i="1"/>
  <c r="C71" i="1"/>
  <c r="C70" i="1"/>
  <c r="C69" i="1"/>
  <c r="C45" i="1" l="1"/>
  <c r="C46" i="1"/>
  <c r="C103" i="1" l="1"/>
  <c r="C102" i="1"/>
  <c r="C101" i="1"/>
  <c r="C99" i="1"/>
  <c r="C98" i="1"/>
  <c r="C95" i="1"/>
  <c r="C94" i="1"/>
  <c r="C93" i="1"/>
  <c r="C91" i="1"/>
  <c r="C90" i="1"/>
  <c r="C89" i="1"/>
  <c r="C87" i="1"/>
  <c r="C123" i="1" s="1"/>
  <c r="C86" i="1"/>
  <c r="C122" i="1" s="1"/>
  <c r="C83" i="1"/>
  <c r="C82" i="1"/>
  <c r="C118" i="1" s="1"/>
  <c r="C81" i="1"/>
  <c r="C133" i="1" s="1"/>
  <c r="C55" i="1"/>
  <c r="C127" i="1" s="1"/>
  <c r="C54" i="1"/>
  <c r="C126" i="1" s="1"/>
  <c r="C53" i="1"/>
  <c r="C125" i="1" s="1"/>
  <c r="C49" i="1"/>
  <c r="C47" i="1"/>
  <c r="C119" i="1" s="1"/>
  <c r="C1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Петя</author>
  </authors>
  <commentList>
    <comment ref="C10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Петя: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<sst xmlns="http://schemas.openxmlformats.org/spreadsheetml/2006/main" count="250" uniqueCount="149">
  <si>
    <t>Строительство школы (ул.8 Марта)</t>
  </si>
  <si>
    <t>сумма финансирования, в т.ч.</t>
  </si>
  <si>
    <t xml:space="preserve">областной бюджет </t>
  </si>
  <si>
    <t>местный бюджет</t>
  </si>
  <si>
    <t>из них:</t>
  </si>
  <si>
    <t>сумма финансирования, в  т.ч.</t>
  </si>
  <si>
    <t>2023-2024</t>
  </si>
  <si>
    <t>Строительство загородного оздоровительного лагеря</t>
  </si>
  <si>
    <t>Сфера физической культуры и спорта</t>
  </si>
  <si>
    <t xml:space="preserve">Строительство лыжно-биатлонного центра </t>
  </si>
  <si>
    <t xml:space="preserve">Строительство крытого катка с искусственным льдом </t>
  </si>
  <si>
    <t>Строительство специализированного спортивного зала для занятий спортивной гимнастикой</t>
  </si>
  <si>
    <t>2030-2032</t>
  </si>
  <si>
    <t>ИТОГО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</si>
  <si>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</si>
  <si>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</si>
  <si>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</si>
  <si>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</si>
  <si>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</si>
  <si>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</si>
  <si>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</si>
  <si>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</si>
  <si>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</si>
  <si>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</si>
  <si>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строительные работы</t>
  </si>
  <si>
    <t>проектные работы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</si>
  <si>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</si>
  <si>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</si>
  <si>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</si>
  <si>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</si>
  <si>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</si>
  <si>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</si>
  <si>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</si>
  <si>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</si>
  <si>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</si>
  <si>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</si>
  <si>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 xml:space="preserve">Наименование проекта (адрес). Источники финансирования 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</si>
  <si>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</si>
  <si>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</si>
  <si>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</si>
  <si>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</si>
  <si>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</si>
  <si>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</si>
  <si>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</si>
  <si>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</si>
  <si>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</si>
  <si>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</si>
  <si>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общая сумма финансирования, в  т.ч.</t>
  </si>
  <si>
    <t>2.11.</t>
  </si>
  <si>
    <t>1.11.</t>
  </si>
  <si>
    <t>общая сумма финансирования, в т.ч.</t>
  </si>
  <si>
    <t>3.11.</t>
  </si>
  <si>
    <t>4.1.</t>
  </si>
  <si>
    <t>4.2.</t>
  </si>
  <si>
    <t>4.3.</t>
  </si>
  <si>
    <t>5.1.</t>
  </si>
  <si>
    <t>5.2.</t>
  </si>
  <si>
    <t>5.3.</t>
  </si>
  <si>
    <t>6.1.</t>
  </si>
  <si>
    <t>6.2.</t>
  </si>
  <si>
    <t>6.3.</t>
  </si>
  <si>
    <t>6.4.</t>
  </si>
  <si>
    <t>7.1.</t>
  </si>
  <si>
    <t>7.2.</t>
  </si>
  <si>
    <t>7.3.</t>
  </si>
  <si>
    <t>8.1.</t>
  </si>
  <si>
    <t>8.2.</t>
  </si>
  <si>
    <t>8.3.</t>
  </si>
  <si>
    <t>8.4.</t>
  </si>
  <si>
    <t>8.5.</t>
  </si>
  <si>
    <t>8.6.</t>
  </si>
  <si>
    <t>8.7.</t>
  </si>
  <si>
    <t>8.8.</t>
  </si>
  <si>
    <t>8.9.</t>
  </si>
  <si>
    <t>8.10.</t>
  </si>
  <si>
    <t>8.11.</t>
  </si>
  <si>
    <t>9.1.</t>
  </si>
  <si>
    <t>9.2.</t>
  </si>
  <si>
    <t>9.3.</t>
  </si>
  <si>
    <t>9.4.</t>
  </si>
  <si>
    <t>9.5.</t>
  </si>
  <si>
    <t>9.6.</t>
  </si>
  <si>
    <t>9.7.</t>
  </si>
  <si>
    <t>9.8.</t>
  </si>
  <si>
    <t>9.9.</t>
  </si>
  <si>
    <t>9.10.</t>
  </si>
  <si>
    <t>9.11.</t>
  </si>
  <si>
    <t>10.1.</t>
  </si>
  <si>
    <t>10.2.</t>
  </si>
  <si>
    <t>10.3.</t>
  </si>
  <si>
    <t>Оценка объемов финансирования, всего, млн. руб.</t>
  </si>
  <si>
    <t>Строительство нового здания модульного типа МАУДО  «Станция юных натуралистов» - «ЭКОЛАБ» (ул. Транспортная)</t>
  </si>
  <si>
    <t>Строительство  спортивного комплекса "Центр бокса" (ул.Ухтомского)</t>
  </si>
  <si>
    <t>Раздел 3. ОЦЕНКА ОБЪЕМОВ И ИСТОЧНИКОВ ФИНАНСИРОВАНИЯ МЕРОПРИЯТИЙ (ИНВЕСТИЦИОННЫХ ПРОЕКТОВ) ПО ПРОЕКТИРОВАНИЮ, СТРОИТЕЛЬСТВУ, РЕКОНСТРУКЦИИ ОБЪЕКТОВ СОЦИАЛЬНОЙ ИНФРАСТРУКТУРЫ ГОРОДСКОГО ОКРУГА</t>
  </si>
  <si>
    <t>Оценка объемов и источников  необходимых инвестиций в новое строительство, реконструкцию и капитальный ремонт объектов социальной инфраструктуры городского округа представлены в таблице:</t>
  </si>
  <si>
    <t>№</t>
  </si>
  <si>
    <t>Сфера образования</t>
  </si>
  <si>
    <t>Строительство школьного стадиона на территории МАОУ СШ №1  (ул. Фестивальная)</t>
  </si>
  <si>
    <t>Строительство школьного стадиона на территории МАОУ ПОШ (п.Пудлинговый)</t>
  </si>
  <si>
    <t>образование строительство</t>
  </si>
  <si>
    <t>физкультура строительство</t>
  </si>
  <si>
    <t>2024-2025 (окончание 1 этапа)</t>
  </si>
  <si>
    <t>2026-2032 (окончание  II этапа)</t>
  </si>
  <si>
    <t>2024-2025</t>
  </si>
  <si>
    <t>2028-2032</t>
  </si>
  <si>
    <t>2023-2025</t>
  </si>
  <si>
    <t>2031-2032</t>
  </si>
  <si>
    <t>2019-2022</t>
  </si>
  <si>
    <t>5.4.</t>
  </si>
  <si>
    <t>6.5.</t>
  </si>
  <si>
    <t>6.6.</t>
  </si>
  <si>
    <t>6.7.</t>
  </si>
  <si>
    <t>6.8.</t>
  </si>
  <si>
    <t>6.9.</t>
  </si>
  <si>
    <t>6.10.</t>
  </si>
  <si>
    <t>6.11.</t>
  </si>
  <si>
    <t>9.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</si>
  <si>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</si>
  <si>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</si>
  <si>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</si>
  <si>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</si>
  <si>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</si>
  <si>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</si>
  <si>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</si>
  <si>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</si>
  <si>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7.4.</t>
  </si>
  <si>
    <t>7.5.</t>
  </si>
  <si>
    <t>7.6.</t>
  </si>
  <si>
    <t>7.7.</t>
  </si>
  <si>
    <t>7.8.</t>
  </si>
  <si>
    <t>7.9.</t>
  </si>
  <si>
    <t>7.10.</t>
  </si>
  <si>
    <t>7.11.</t>
  </si>
  <si>
    <t>4.4.</t>
  </si>
  <si>
    <t>4.5.</t>
  </si>
  <si>
    <t>4.6.</t>
  </si>
  <si>
    <t>4.7.</t>
  </si>
  <si>
    <t>4.8.</t>
  </si>
  <si>
    <t>4.9.</t>
  </si>
  <si>
    <t>4.10.</t>
  </si>
  <si>
    <t>4.11.</t>
  </si>
  <si>
    <t>5.5.</t>
  </si>
  <si>
    <t>5.6.</t>
  </si>
  <si>
    <t>5.7.</t>
  </si>
  <si>
    <t>5.8.</t>
  </si>
  <si>
    <t>5.9.</t>
  </si>
  <si>
    <t>5.10.</t>
  </si>
  <si>
    <t>5.11.</t>
  </si>
  <si>
    <t xml:space="preserve">Приложение № 2
к постановлению Администрации
городского округа Красноуфимск 
от 19.08.2021 № 599 (в ред. от 01.12.2022 №1114)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</si>
</sst>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i/>
      <sz val="12"/>
      <color rgb="FF000000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2"/>
      <name val="Liberation Serif"/>
      <family val="1"/>
      <charset val="204"/>
    </font>
    <font>
      <b/>
      <i/>
      <sz val="12"/>
      <color rgb="FF000000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2"/>
      <color theme="1"/>
      <name val="Liberation Serif"/>
      <family val="1"/>
      <charset val="204"/>
    </font>
    <font>
      <b/>
      <sz val="12"/>
      <name val="Liberation Serif"/>
      <family val="1"/>
      <charset val="204"/>
    </font>
    <font>
      <i/>
      <sz val="12"/>
      <name val="Liberation Serif"/>
      <family val="1"/>
      <charset val="204"/>
    </font>
    <font>
      <sz val="11"/>
      <color rgb="FFFF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3" fillId="0" borderId="1" xfId="0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16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6" fillId="0" borderId="0" xfId="0" applyFont="1" applyFill="1" applyAlignment="1">
      <alignment horizontal="right" vertical="center" wrapText="1"/>
    </xf>
    <xf numFmtId="0" fontId="16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3"/>
  <sheetViews>
    <sheetView tabSelected="1" topLeftCell="A109" zoomScaleNormal="100" workbookViewId="0">
      <selection activeCell="D118" sqref="D118:I118"/>
    </sheetView>
  </sheetViews>
  <sheetFormatPr defaultRowHeight="15.75" x14ac:dyDescent="0.25"/>
  <cols>
    <col min="1" max="1" width="9.140625" style="1"/>
    <col min="2" max="2" width="40.85546875" style="2" customWidth="1"/>
    <col min="3" max="3" width="18.42578125" style="3" customWidth="1"/>
    <col min="4" max="4" width="9.140625" style="3"/>
    <col min="5" max="5" width="12.7109375" style="3" bestFit="1" customWidth="1"/>
    <col min="6" max="6" width="13.42578125" style="3" bestFit="1" customWidth="1"/>
    <col min="7" max="7" width="9.140625" style="3"/>
    <col min="8" max="8" width="9.140625" style="28"/>
    <col min="9" max="10" width="9.140625" style="3"/>
  </cols>
  <sheetData>
    <row r="1" spans="1:10" s="12" customFormat="1" x14ac:dyDescent="0.25">
      <c r="A1" s="30"/>
      <c r="B1" s="31"/>
      <c r="C1" s="32"/>
      <c r="D1" s="32"/>
      <c r="E1" s="32"/>
      <c r="F1" s="32"/>
      <c r="G1" s="32"/>
      <c r="H1" s="32"/>
      <c r="I1" s="32"/>
      <c r="J1" s="32"/>
    </row>
    <row r="2" spans="1:10" s="12" customFormat="1" ht="80.25" customHeight="1" x14ac:dyDescent="0.25">
      <c r="A2" s="30"/>
      <c r="B2" s="31"/>
      <c r="C2" s="32"/>
      <c r="D2" s="32"/>
      <c r="E2" s="32"/>
      <c r="F2" s="32"/>
      <c r="G2" s="54" t="s">
        <v>148</v>
      </c>
      <c r="H2" s="55"/>
      <c r="I2" s="55"/>
      <c r="J2" s="55"/>
    </row>
    <row r="3" spans="1:10" s="12" customFormat="1" ht="49.5" customHeight="1" x14ac:dyDescent="0.25">
      <c r="A3" s="45" t="s">
        <v>93</v>
      </c>
      <c r="B3" s="46"/>
      <c r="C3" s="46"/>
      <c r="D3" s="46"/>
      <c r="E3" s="46"/>
      <c r="F3" s="46"/>
      <c r="G3" s="46"/>
      <c r="H3" s="46"/>
      <c r="I3" s="46"/>
      <c r="J3" s="46"/>
    </row>
    <row r="4" spans="1:10" s="12" customFormat="1" ht="49.5" customHeight="1" x14ac:dyDescent="0.25">
      <c r="A4" s="47" t="s">
        <v>94</v>
      </c>
      <c r="B4" s="47"/>
      <c r="C4" s="47"/>
      <c r="D4" s="47"/>
      <c r="E4" s="47"/>
      <c r="F4" s="47"/>
      <c r="G4" s="47"/>
      <c r="H4" s="47"/>
      <c r="I4" s="47"/>
      <c r="J4" s="47"/>
    </row>
    <row r="5" spans="1:10" s="12" customFormat="1" ht="75" x14ac:dyDescent="0.25">
      <c r="A5" s="13" t="s">
        <v>95</v>
      </c>
      <c r="B5" s="4" t="s">
        <v>36</v>
      </c>
      <c r="C5" s="4" t="s">
        <v>90</v>
      </c>
      <c r="D5" s="5">
        <v>2019</v>
      </c>
      <c r="E5" s="5">
        <v>2020</v>
      </c>
      <c r="F5" s="5">
        <v>2021</v>
      </c>
      <c r="G5" s="5">
        <v>2022</v>
      </c>
      <c r="H5" s="5">
        <v>2023</v>
      </c>
      <c r="I5" s="4" t="s">
        <v>101</v>
      </c>
      <c r="J5" s="4" t="s">
        <v>102</v>
      </c>
    </row>
    <row r="6" spans="1:10" s="12" customFormat="1" x14ac:dyDescent="0.25">
      <c r="A6" s="13"/>
      <c r="B6" s="48" t="s">
        <v>96</v>
      </c>
      <c r="C6" s="48"/>
      <c r="D6" s="48"/>
      <c r="E6" s="48"/>
      <c r="F6" s="48"/>
      <c r="G6" s="48"/>
      <c r="H6" s="48"/>
      <c r="I6" s="48"/>
      <c r="J6" s="48"/>
    </row>
    <row r="7" spans="1:10" s="12" customFormat="1" ht="25.5" customHeight="1" x14ac:dyDescent="0.25">
      <c r="A7" s="9">
        <v>1</v>
      </c>
      <c r="B7" s="33" t="s">
        <v>0</v>
      </c>
      <c r="C7" s="11" t="s">
        <v>107</v>
      </c>
      <c r="D7" s="8"/>
      <c r="E7" s="8"/>
      <c r="F7" s="8"/>
      <c r="G7" s="8"/>
      <c r="H7" s="8"/>
      <c r="I7" s="8"/>
      <c r="J7" s="8"/>
    </row>
    <row r="8" spans="1:10" s="12" customFormat="1" x14ac:dyDescent="0.25">
      <c r="A8" s="13" t="s">
        <v>14</v>
      </c>
      <c r="B8" s="18" t="s">
        <v>50</v>
      </c>
      <c r="C8" s="6">
        <f>D8+E8+F8+G8+H8+I8+J8</f>
        <v>478.70000000000005</v>
      </c>
      <c r="D8" s="16">
        <f>D9+D10</f>
        <v>9.9</v>
      </c>
      <c r="E8" s="16">
        <f t="shared" ref="E8:G8" si="0">E9+E10</f>
        <v>157.69999999999999</v>
      </c>
      <c r="F8" s="16">
        <f t="shared" si="0"/>
        <v>140.5</v>
      </c>
      <c r="G8" s="16">
        <f t="shared" si="0"/>
        <v>170.6</v>
      </c>
      <c r="H8" s="8"/>
      <c r="I8" s="8"/>
      <c r="J8" s="8"/>
    </row>
    <row r="9" spans="1:10" s="12" customFormat="1" x14ac:dyDescent="0.25">
      <c r="A9" s="13" t="s">
        <v>15</v>
      </c>
      <c r="B9" s="17" t="s">
        <v>2</v>
      </c>
      <c r="C9" s="6">
        <f t="shared" ref="C9:C18" si="1">D9+E9+F9+G9+H9+I9+J9</f>
        <v>412.6</v>
      </c>
      <c r="D9" s="16">
        <f>D17</f>
        <v>8.5</v>
      </c>
      <c r="E9" s="16">
        <f t="shared" ref="E9:G9" si="2">E17</f>
        <v>135</v>
      </c>
      <c r="F9" s="16">
        <f t="shared" si="2"/>
        <v>126.5</v>
      </c>
      <c r="G9" s="16">
        <f t="shared" si="2"/>
        <v>142.6</v>
      </c>
      <c r="H9" s="8"/>
      <c r="I9" s="8"/>
      <c r="J9" s="8"/>
    </row>
    <row r="10" spans="1:10" s="12" customFormat="1" x14ac:dyDescent="0.25">
      <c r="A10" s="13" t="s">
        <v>16</v>
      </c>
      <c r="B10" s="17" t="s">
        <v>3</v>
      </c>
      <c r="C10" s="6">
        <f t="shared" si="1"/>
        <v>66.099999999999994</v>
      </c>
      <c r="D10" s="16">
        <f>D14+D18</f>
        <v>1.4</v>
      </c>
      <c r="E10" s="16">
        <f t="shared" ref="E10:G10" si="3">E14+E18</f>
        <v>22.7</v>
      </c>
      <c r="F10" s="16">
        <f t="shared" si="3"/>
        <v>14</v>
      </c>
      <c r="G10" s="16">
        <f t="shared" si="3"/>
        <v>28</v>
      </c>
      <c r="H10" s="8"/>
      <c r="I10" s="8"/>
      <c r="J10" s="8"/>
    </row>
    <row r="11" spans="1:10" s="12" customFormat="1" x14ac:dyDescent="0.25">
      <c r="A11" s="13" t="s">
        <v>17</v>
      </c>
      <c r="B11" s="17" t="s">
        <v>4</v>
      </c>
      <c r="C11" s="6"/>
      <c r="D11" s="15"/>
      <c r="E11" s="15"/>
      <c r="F11" s="15"/>
      <c r="G11" s="15"/>
      <c r="H11" s="8"/>
      <c r="I11" s="8"/>
      <c r="J11" s="8"/>
    </row>
    <row r="12" spans="1:10" s="12" customFormat="1" x14ac:dyDescent="0.25">
      <c r="A12" s="34" t="s">
        <v>18</v>
      </c>
      <c r="B12" s="18" t="s">
        <v>25</v>
      </c>
      <c r="C12" s="6"/>
      <c r="D12" s="16"/>
      <c r="E12" s="16"/>
      <c r="F12" s="15"/>
      <c r="G12" s="15"/>
      <c r="H12" s="8"/>
      <c r="I12" s="8"/>
      <c r="J12" s="8"/>
    </row>
    <row r="13" spans="1:10" s="12" customFormat="1" x14ac:dyDescent="0.25">
      <c r="A13" s="13" t="s">
        <v>19</v>
      </c>
      <c r="B13" s="17" t="s">
        <v>1</v>
      </c>
      <c r="C13" s="6">
        <f t="shared" si="1"/>
        <v>8.1999999999999993</v>
      </c>
      <c r="D13" s="16">
        <v>0.5</v>
      </c>
      <c r="E13" s="16">
        <v>7.7</v>
      </c>
      <c r="F13" s="15"/>
      <c r="G13" s="15"/>
      <c r="H13" s="8"/>
      <c r="I13" s="8"/>
      <c r="J13" s="8"/>
    </row>
    <row r="14" spans="1:10" s="12" customFormat="1" x14ac:dyDescent="0.25">
      <c r="A14" s="13" t="s">
        <v>20</v>
      </c>
      <c r="B14" s="17" t="s">
        <v>3</v>
      </c>
      <c r="C14" s="6">
        <f t="shared" si="1"/>
        <v>8.1999999999999993</v>
      </c>
      <c r="D14" s="16">
        <v>0.5</v>
      </c>
      <c r="E14" s="16">
        <v>7.7</v>
      </c>
      <c r="F14" s="15"/>
      <c r="G14" s="15"/>
      <c r="H14" s="8"/>
      <c r="I14" s="8"/>
      <c r="J14" s="8"/>
    </row>
    <row r="15" spans="1:10" s="12" customFormat="1" x14ac:dyDescent="0.25">
      <c r="A15" s="13" t="s">
        <v>21</v>
      </c>
      <c r="B15" s="18" t="s">
        <v>24</v>
      </c>
      <c r="C15" s="6"/>
      <c r="D15" s="15"/>
      <c r="E15" s="15"/>
      <c r="F15" s="15"/>
      <c r="G15" s="15"/>
      <c r="H15" s="8"/>
      <c r="I15" s="8"/>
      <c r="J15" s="8"/>
    </row>
    <row r="16" spans="1:10" s="12" customFormat="1" x14ac:dyDescent="0.25">
      <c r="A16" s="13" t="s">
        <v>22</v>
      </c>
      <c r="B16" s="17" t="s">
        <v>1</v>
      </c>
      <c r="C16" s="6">
        <f t="shared" si="1"/>
        <v>470.5</v>
      </c>
      <c r="D16" s="16">
        <v>9.4</v>
      </c>
      <c r="E16" s="21">
        <v>150</v>
      </c>
      <c r="F16" s="21">
        <v>140.5</v>
      </c>
      <c r="G16" s="15">
        <v>170.6</v>
      </c>
      <c r="H16" s="8"/>
      <c r="I16" s="8"/>
      <c r="J16" s="8"/>
    </row>
    <row r="17" spans="1:10" s="12" customFormat="1" x14ac:dyDescent="0.25">
      <c r="A17" s="13" t="s">
        <v>23</v>
      </c>
      <c r="B17" s="17" t="s">
        <v>2</v>
      </c>
      <c r="C17" s="6">
        <f t="shared" si="1"/>
        <v>412.6</v>
      </c>
      <c r="D17" s="16">
        <v>8.5</v>
      </c>
      <c r="E17" s="21">
        <v>135</v>
      </c>
      <c r="F17" s="21">
        <v>126.5</v>
      </c>
      <c r="G17" s="15">
        <v>142.6</v>
      </c>
      <c r="H17" s="8"/>
      <c r="I17" s="8"/>
      <c r="J17" s="8"/>
    </row>
    <row r="18" spans="1:10" s="12" customFormat="1" x14ac:dyDescent="0.25">
      <c r="A18" s="13" t="s">
        <v>49</v>
      </c>
      <c r="B18" s="17" t="s">
        <v>3</v>
      </c>
      <c r="C18" s="6">
        <f t="shared" si="1"/>
        <v>57.9</v>
      </c>
      <c r="D18" s="16">
        <v>0.9</v>
      </c>
      <c r="E18" s="21">
        <v>15</v>
      </c>
      <c r="F18" s="21">
        <v>14</v>
      </c>
      <c r="G18" s="15">
        <v>28</v>
      </c>
      <c r="H18" s="8"/>
      <c r="I18" s="8"/>
      <c r="J18" s="8"/>
    </row>
    <row r="19" spans="1:10" s="12" customFormat="1" ht="60" x14ac:dyDescent="0.25">
      <c r="A19" s="13">
        <v>2</v>
      </c>
      <c r="B19" s="35" t="s">
        <v>91</v>
      </c>
      <c r="C19" s="11" t="s">
        <v>103</v>
      </c>
      <c r="D19" s="8"/>
      <c r="E19" s="8"/>
      <c r="F19" s="8"/>
      <c r="G19" s="8"/>
      <c r="H19" s="8"/>
      <c r="I19" s="8"/>
      <c r="J19" s="8"/>
    </row>
    <row r="20" spans="1:10" s="12" customFormat="1" x14ac:dyDescent="0.25">
      <c r="A20" s="13" t="s">
        <v>26</v>
      </c>
      <c r="B20" s="18" t="s">
        <v>47</v>
      </c>
      <c r="C20" s="6">
        <f>D20+E20+F20+G20+H20+I20+J20</f>
        <v>28</v>
      </c>
      <c r="D20" s="15"/>
      <c r="E20" s="15"/>
      <c r="F20" s="15"/>
      <c r="G20" s="15"/>
      <c r="H20" s="16"/>
      <c r="I20" s="16">
        <f>I21+I22</f>
        <v>28</v>
      </c>
      <c r="J20" s="16"/>
    </row>
    <row r="21" spans="1:10" s="12" customFormat="1" x14ac:dyDescent="0.25">
      <c r="A21" s="13" t="s">
        <v>27</v>
      </c>
      <c r="B21" s="17" t="s">
        <v>2</v>
      </c>
      <c r="C21" s="6">
        <f>D21+E21+F21+G21+H21+I21+J21</f>
        <v>22.5</v>
      </c>
      <c r="D21" s="15"/>
      <c r="E21" s="15"/>
      <c r="F21" s="15"/>
      <c r="G21" s="15"/>
      <c r="H21" s="16"/>
      <c r="I21" s="16">
        <f>I29</f>
        <v>22.5</v>
      </c>
      <c r="J21" s="16"/>
    </row>
    <row r="22" spans="1:10" s="12" customFormat="1" x14ac:dyDescent="0.25">
      <c r="A22" s="13" t="s">
        <v>28</v>
      </c>
      <c r="B22" s="17" t="s">
        <v>3</v>
      </c>
      <c r="C22" s="6">
        <f>D22+E22+F22+G22+H22+I22+J22</f>
        <v>5.5</v>
      </c>
      <c r="D22" s="15"/>
      <c r="E22" s="15"/>
      <c r="F22" s="15"/>
      <c r="G22" s="15"/>
      <c r="H22" s="16"/>
      <c r="I22" s="16">
        <f>I26+I30</f>
        <v>5.5</v>
      </c>
      <c r="J22" s="16"/>
    </row>
    <row r="23" spans="1:10" s="12" customFormat="1" x14ac:dyDescent="0.25">
      <c r="A23" s="13" t="s">
        <v>29</v>
      </c>
      <c r="B23" s="17" t="s">
        <v>4</v>
      </c>
      <c r="C23" s="6"/>
      <c r="D23" s="15"/>
      <c r="E23" s="15"/>
      <c r="F23" s="15"/>
      <c r="G23" s="15"/>
      <c r="H23" s="15"/>
      <c r="I23" s="15"/>
      <c r="J23" s="15"/>
    </row>
    <row r="24" spans="1:10" s="12" customFormat="1" x14ac:dyDescent="0.25">
      <c r="A24" s="13" t="s">
        <v>30</v>
      </c>
      <c r="B24" s="18" t="s">
        <v>25</v>
      </c>
      <c r="C24" s="6"/>
      <c r="D24" s="15"/>
      <c r="E24" s="15"/>
      <c r="F24" s="15"/>
      <c r="G24" s="15"/>
      <c r="H24" s="16"/>
      <c r="I24" s="16"/>
      <c r="J24" s="16"/>
    </row>
    <row r="25" spans="1:10" s="12" customFormat="1" x14ac:dyDescent="0.25">
      <c r="A25" s="13" t="s">
        <v>31</v>
      </c>
      <c r="B25" s="17" t="s">
        <v>5</v>
      </c>
      <c r="C25" s="6">
        <f>D25+E25+F25+G25+H25+I25+J25</f>
        <v>3</v>
      </c>
      <c r="D25" s="15"/>
      <c r="E25" s="15"/>
      <c r="F25" s="15"/>
      <c r="G25" s="15"/>
      <c r="H25" s="16"/>
      <c r="I25" s="16">
        <v>3</v>
      </c>
      <c r="J25" s="16"/>
    </row>
    <row r="26" spans="1:10" s="12" customFormat="1" x14ac:dyDescent="0.25">
      <c r="A26" s="13" t="s">
        <v>32</v>
      </c>
      <c r="B26" s="17" t="s">
        <v>3</v>
      </c>
      <c r="C26" s="6">
        <f>D26+E26+F26+G26+H26+I26+J26</f>
        <v>3</v>
      </c>
      <c r="D26" s="15"/>
      <c r="E26" s="15"/>
      <c r="F26" s="15"/>
      <c r="G26" s="15"/>
      <c r="H26" s="16"/>
      <c r="I26" s="16">
        <v>3</v>
      </c>
      <c r="J26" s="16"/>
    </row>
    <row r="27" spans="1:10" s="12" customFormat="1" x14ac:dyDescent="0.25">
      <c r="A27" s="13" t="s">
        <v>33</v>
      </c>
      <c r="B27" s="18" t="s">
        <v>24</v>
      </c>
      <c r="C27" s="6"/>
      <c r="D27" s="15"/>
      <c r="E27" s="15"/>
      <c r="F27" s="15"/>
      <c r="G27" s="15"/>
      <c r="H27" s="15"/>
      <c r="I27" s="15"/>
      <c r="J27" s="15"/>
    </row>
    <row r="28" spans="1:10" s="12" customFormat="1" x14ac:dyDescent="0.25">
      <c r="A28" s="13" t="s">
        <v>34</v>
      </c>
      <c r="B28" s="17" t="s">
        <v>5</v>
      </c>
      <c r="C28" s="6">
        <f>D28+E28+F28+G28+H28+I28+J28</f>
        <v>25</v>
      </c>
      <c r="D28" s="15"/>
      <c r="E28" s="15"/>
      <c r="F28" s="15"/>
      <c r="G28" s="15"/>
      <c r="H28" s="15"/>
      <c r="I28" s="15">
        <v>25</v>
      </c>
      <c r="J28" s="15"/>
    </row>
    <row r="29" spans="1:10" s="12" customFormat="1" x14ac:dyDescent="0.25">
      <c r="A29" s="13" t="s">
        <v>35</v>
      </c>
      <c r="B29" s="17" t="s">
        <v>2</v>
      </c>
      <c r="C29" s="6">
        <f>D29+E29+F29+G29+H29+I29+J29</f>
        <v>22.5</v>
      </c>
      <c r="D29" s="15"/>
      <c r="E29" s="15"/>
      <c r="F29" s="15"/>
      <c r="G29" s="15"/>
      <c r="H29" s="15"/>
      <c r="I29" s="15">
        <v>22.5</v>
      </c>
      <c r="J29" s="15"/>
    </row>
    <row r="30" spans="1:10" s="12" customFormat="1" x14ac:dyDescent="0.25">
      <c r="A30" s="13" t="s">
        <v>48</v>
      </c>
      <c r="B30" s="17" t="s">
        <v>3</v>
      </c>
      <c r="C30" s="6">
        <f>D30+E30+F30+G30+H30+I30+J30</f>
        <v>2.5</v>
      </c>
      <c r="D30" s="15"/>
      <c r="E30" s="15"/>
      <c r="F30" s="15"/>
      <c r="G30" s="15"/>
      <c r="H30" s="15"/>
      <c r="I30" s="15">
        <v>2.5</v>
      </c>
      <c r="J30" s="15"/>
    </row>
    <row r="31" spans="1:10" s="12" customFormat="1" ht="30" x14ac:dyDescent="0.25">
      <c r="A31" s="9">
        <v>3</v>
      </c>
      <c r="B31" s="10" t="s">
        <v>7</v>
      </c>
      <c r="C31" s="11" t="s">
        <v>104</v>
      </c>
      <c r="D31" s="8"/>
      <c r="E31" s="8"/>
      <c r="F31" s="8"/>
      <c r="G31" s="8"/>
      <c r="H31" s="8"/>
      <c r="I31" s="8"/>
      <c r="J31" s="8"/>
    </row>
    <row r="32" spans="1:10" s="12" customFormat="1" x14ac:dyDescent="0.25">
      <c r="A32" s="13" t="s">
        <v>37</v>
      </c>
      <c r="B32" s="18" t="s">
        <v>47</v>
      </c>
      <c r="C32" s="6">
        <f>D32+E32+F32+G32+H32+I32+J32</f>
        <v>2750</v>
      </c>
      <c r="D32" s="15"/>
      <c r="E32" s="15"/>
      <c r="F32" s="15"/>
      <c r="G32" s="15"/>
      <c r="H32" s="16"/>
      <c r="I32" s="16"/>
      <c r="J32" s="16">
        <f>J33+J34</f>
        <v>2750</v>
      </c>
    </row>
    <row r="33" spans="1:10" s="12" customFormat="1" x14ac:dyDescent="0.25">
      <c r="A33" s="13" t="s">
        <v>38</v>
      </c>
      <c r="B33" s="17" t="s">
        <v>2</v>
      </c>
      <c r="C33" s="6">
        <f>D33+E33+F33+G33+H33+I33+J33</f>
        <v>2430</v>
      </c>
      <c r="D33" s="15"/>
      <c r="E33" s="15"/>
      <c r="F33" s="15"/>
      <c r="G33" s="15"/>
      <c r="H33" s="16"/>
      <c r="I33" s="16"/>
      <c r="J33" s="16">
        <f>J41</f>
        <v>2430</v>
      </c>
    </row>
    <row r="34" spans="1:10" s="12" customFormat="1" x14ac:dyDescent="0.25">
      <c r="A34" s="13" t="s">
        <v>39</v>
      </c>
      <c r="B34" s="17" t="s">
        <v>3</v>
      </c>
      <c r="C34" s="6">
        <f>D34+E34+F34+G34+H34+I34+J34</f>
        <v>320</v>
      </c>
      <c r="D34" s="15"/>
      <c r="E34" s="15"/>
      <c r="F34" s="15"/>
      <c r="G34" s="15"/>
      <c r="H34" s="16"/>
      <c r="I34" s="16"/>
      <c r="J34" s="16">
        <f>J38+J42</f>
        <v>320</v>
      </c>
    </row>
    <row r="35" spans="1:10" s="12" customFormat="1" x14ac:dyDescent="0.25">
      <c r="A35" s="13" t="s">
        <v>40</v>
      </c>
      <c r="B35" s="17" t="s">
        <v>4</v>
      </c>
      <c r="C35" s="6"/>
      <c r="D35" s="15"/>
      <c r="E35" s="15"/>
      <c r="F35" s="15"/>
      <c r="G35" s="15"/>
      <c r="H35" s="15"/>
      <c r="I35" s="15"/>
      <c r="J35" s="15"/>
    </row>
    <row r="36" spans="1:10" s="12" customFormat="1" x14ac:dyDescent="0.25">
      <c r="A36" s="13" t="s">
        <v>41</v>
      </c>
      <c r="B36" s="18" t="s">
        <v>25</v>
      </c>
      <c r="C36" s="6"/>
      <c r="D36" s="15"/>
      <c r="E36" s="15"/>
      <c r="F36" s="15"/>
      <c r="G36" s="15"/>
      <c r="H36" s="16"/>
      <c r="I36" s="16"/>
      <c r="J36" s="15"/>
    </row>
    <row r="37" spans="1:10" s="12" customFormat="1" x14ac:dyDescent="0.25">
      <c r="A37" s="13" t="s">
        <v>42</v>
      </c>
      <c r="B37" s="17" t="s">
        <v>5</v>
      </c>
      <c r="C37" s="6">
        <f t="shared" ref="C37:C38" si="4">D37+E37+F37+G37+H37+I37+J37</f>
        <v>50</v>
      </c>
      <c r="D37" s="15"/>
      <c r="E37" s="15"/>
      <c r="F37" s="15"/>
      <c r="G37" s="15"/>
      <c r="H37" s="16"/>
      <c r="I37" s="16"/>
      <c r="J37" s="16">
        <v>50</v>
      </c>
    </row>
    <row r="38" spans="1:10" s="12" customFormat="1" x14ac:dyDescent="0.25">
      <c r="A38" s="13" t="s">
        <v>43</v>
      </c>
      <c r="B38" s="17" t="s">
        <v>3</v>
      </c>
      <c r="C38" s="6">
        <f t="shared" si="4"/>
        <v>50</v>
      </c>
      <c r="D38" s="15"/>
      <c r="E38" s="15"/>
      <c r="F38" s="15"/>
      <c r="G38" s="15"/>
      <c r="H38" s="16"/>
      <c r="I38" s="16"/>
      <c r="J38" s="16">
        <v>50</v>
      </c>
    </row>
    <row r="39" spans="1:10" s="12" customFormat="1" x14ac:dyDescent="0.25">
      <c r="A39" s="13" t="s">
        <v>44</v>
      </c>
      <c r="B39" s="18" t="s">
        <v>24</v>
      </c>
      <c r="C39" s="6"/>
      <c r="D39" s="15"/>
      <c r="E39" s="15"/>
      <c r="F39" s="15"/>
      <c r="G39" s="15"/>
      <c r="H39" s="15"/>
      <c r="I39" s="15"/>
      <c r="J39" s="15"/>
    </row>
    <row r="40" spans="1:10" s="12" customFormat="1" x14ac:dyDescent="0.25">
      <c r="A40" s="13" t="s">
        <v>45</v>
      </c>
      <c r="B40" s="17" t="s">
        <v>5</v>
      </c>
      <c r="C40" s="6">
        <f t="shared" ref="C40:C42" si="5">D40+E40+F40+G40+H40+I40+J40</f>
        <v>2700</v>
      </c>
      <c r="D40" s="15"/>
      <c r="E40" s="15"/>
      <c r="F40" s="15"/>
      <c r="G40" s="15"/>
      <c r="H40" s="15"/>
      <c r="I40" s="15"/>
      <c r="J40" s="16">
        <v>2700</v>
      </c>
    </row>
    <row r="41" spans="1:10" s="12" customFormat="1" x14ac:dyDescent="0.25">
      <c r="A41" s="13" t="s">
        <v>46</v>
      </c>
      <c r="B41" s="17" t="s">
        <v>2</v>
      </c>
      <c r="C41" s="6">
        <f t="shared" si="5"/>
        <v>2430</v>
      </c>
      <c r="D41" s="15"/>
      <c r="E41" s="15"/>
      <c r="F41" s="15"/>
      <c r="G41" s="15"/>
      <c r="H41" s="15"/>
      <c r="I41" s="15"/>
      <c r="J41" s="16">
        <v>2430</v>
      </c>
    </row>
    <row r="42" spans="1:10" s="12" customFormat="1" x14ac:dyDescent="0.25">
      <c r="A42" s="13" t="s">
        <v>51</v>
      </c>
      <c r="B42" s="17" t="s">
        <v>3</v>
      </c>
      <c r="C42" s="6">
        <f t="shared" si="5"/>
        <v>270</v>
      </c>
      <c r="D42" s="15"/>
      <c r="E42" s="15"/>
      <c r="F42" s="15"/>
      <c r="G42" s="15"/>
      <c r="H42" s="15"/>
      <c r="I42" s="15"/>
      <c r="J42" s="16">
        <v>270</v>
      </c>
    </row>
    <row r="43" spans="1:10" s="12" customFormat="1" ht="15" customHeight="1" x14ac:dyDescent="0.25">
      <c r="A43" s="13"/>
      <c r="B43" s="44" t="s">
        <v>8</v>
      </c>
      <c r="C43" s="44"/>
      <c r="D43" s="44"/>
      <c r="E43" s="44"/>
      <c r="F43" s="44"/>
      <c r="G43" s="44"/>
      <c r="H43" s="44"/>
      <c r="I43" s="44"/>
      <c r="J43" s="44"/>
    </row>
    <row r="44" spans="1:10" s="12" customFormat="1" ht="45" x14ac:dyDescent="0.25">
      <c r="A44" s="9">
        <v>4</v>
      </c>
      <c r="B44" s="10" t="s">
        <v>97</v>
      </c>
      <c r="C44" s="11">
        <v>2020</v>
      </c>
      <c r="D44" s="8"/>
      <c r="E44" s="8"/>
      <c r="F44" s="8"/>
      <c r="G44" s="8"/>
      <c r="H44" s="8"/>
      <c r="I44" s="8"/>
      <c r="J44" s="8"/>
    </row>
    <row r="45" spans="1:10" s="12" customFormat="1" x14ac:dyDescent="0.25">
      <c r="A45" s="13" t="s">
        <v>52</v>
      </c>
      <c r="B45" s="18" t="s">
        <v>47</v>
      </c>
      <c r="C45" s="36">
        <f t="shared" ref="C45:C54" si="6">D45+E45+F45+G45+H45+I45+J45</f>
        <v>4.5</v>
      </c>
      <c r="D45" s="21"/>
      <c r="E45" s="21">
        <v>4.5</v>
      </c>
      <c r="F45" s="20"/>
      <c r="G45" s="15"/>
      <c r="H45" s="15"/>
      <c r="I45" s="15"/>
      <c r="J45" s="15"/>
    </row>
    <row r="46" spans="1:10" s="12" customFormat="1" x14ac:dyDescent="0.25">
      <c r="A46" s="13" t="s">
        <v>53</v>
      </c>
      <c r="B46" s="17" t="s">
        <v>2</v>
      </c>
      <c r="C46" s="36">
        <f t="shared" si="6"/>
        <v>0</v>
      </c>
      <c r="D46" s="21"/>
      <c r="E46" s="21">
        <v>0</v>
      </c>
      <c r="F46" s="20"/>
      <c r="G46" s="15"/>
      <c r="H46" s="15"/>
      <c r="I46" s="15"/>
      <c r="J46" s="15"/>
    </row>
    <row r="47" spans="1:10" s="12" customFormat="1" x14ac:dyDescent="0.25">
      <c r="A47" s="13" t="s">
        <v>54</v>
      </c>
      <c r="B47" s="17" t="s">
        <v>3</v>
      </c>
      <c r="C47" s="36">
        <f t="shared" si="6"/>
        <v>4.5</v>
      </c>
      <c r="D47" s="21"/>
      <c r="E47" s="21">
        <v>4.5</v>
      </c>
      <c r="F47" s="20"/>
      <c r="G47" s="15"/>
      <c r="H47" s="15"/>
      <c r="I47" s="15"/>
      <c r="J47" s="15"/>
    </row>
    <row r="48" spans="1:10" s="12" customFormat="1" x14ac:dyDescent="0.25">
      <c r="A48" s="13" t="s">
        <v>133</v>
      </c>
      <c r="B48" s="17" t="s">
        <v>4</v>
      </c>
      <c r="C48" s="36"/>
      <c r="D48" s="21"/>
      <c r="E48" s="21"/>
      <c r="F48" s="20"/>
      <c r="G48" s="15"/>
      <c r="H48" s="15"/>
      <c r="I48" s="15"/>
      <c r="J48" s="15"/>
    </row>
    <row r="49" spans="1:10" s="12" customFormat="1" x14ac:dyDescent="0.25">
      <c r="A49" s="13" t="s">
        <v>134</v>
      </c>
      <c r="B49" s="18" t="s">
        <v>25</v>
      </c>
      <c r="C49" s="36">
        <f t="shared" si="6"/>
        <v>0</v>
      </c>
      <c r="D49" s="21"/>
      <c r="E49" s="21"/>
      <c r="F49" s="20"/>
      <c r="G49" s="15"/>
      <c r="H49" s="15"/>
      <c r="I49" s="15"/>
      <c r="J49" s="15"/>
    </row>
    <row r="50" spans="1:10" s="12" customFormat="1" x14ac:dyDescent="0.25">
      <c r="A50" s="13" t="s">
        <v>135</v>
      </c>
      <c r="B50" s="17" t="s">
        <v>5</v>
      </c>
      <c r="C50" s="36"/>
      <c r="D50" s="21"/>
      <c r="E50" s="21"/>
      <c r="F50" s="20"/>
      <c r="G50" s="15"/>
      <c r="H50" s="15"/>
      <c r="I50" s="15"/>
      <c r="J50" s="15"/>
    </row>
    <row r="51" spans="1:10" s="12" customFormat="1" x14ac:dyDescent="0.25">
      <c r="A51" s="13" t="s">
        <v>136</v>
      </c>
      <c r="B51" s="17" t="s">
        <v>3</v>
      </c>
      <c r="C51" s="36"/>
      <c r="D51" s="21"/>
      <c r="E51" s="21"/>
      <c r="F51" s="20"/>
      <c r="G51" s="15"/>
      <c r="H51" s="15"/>
      <c r="I51" s="15"/>
      <c r="J51" s="15"/>
    </row>
    <row r="52" spans="1:10" s="12" customFormat="1" x14ac:dyDescent="0.25">
      <c r="A52" s="13" t="s">
        <v>137</v>
      </c>
      <c r="B52" s="18" t="s">
        <v>24</v>
      </c>
      <c r="C52" s="36"/>
      <c r="D52" s="21"/>
      <c r="E52" s="21"/>
      <c r="F52" s="20"/>
      <c r="G52" s="15"/>
      <c r="H52" s="15"/>
      <c r="I52" s="15"/>
      <c r="J52" s="15"/>
    </row>
    <row r="53" spans="1:10" s="12" customFormat="1" x14ac:dyDescent="0.25">
      <c r="A53" s="13" t="s">
        <v>138</v>
      </c>
      <c r="B53" s="17" t="s">
        <v>5</v>
      </c>
      <c r="C53" s="36">
        <f t="shared" si="6"/>
        <v>4.5</v>
      </c>
      <c r="D53" s="21"/>
      <c r="E53" s="21">
        <v>4.5</v>
      </c>
      <c r="F53" s="20"/>
      <c r="G53" s="15"/>
      <c r="H53" s="15"/>
      <c r="I53" s="15"/>
      <c r="J53" s="15"/>
    </row>
    <row r="54" spans="1:10" s="12" customFormat="1" x14ac:dyDescent="0.25">
      <c r="A54" s="13" t="s">
        <v>139</v>
      </c>
      <c r="B54" s="17" t="s">
        <v>2</v>
      </c>
      <c r="C54" s="36">
        <f t="shared" si="6"/>
        <v>0</v>
      </c>
      <c r="D54" s="21"/>
      <c r="E54" s="21">
        <v>0</v>
      </c>
      <c r="F54" s="20"/>
      <c r="G54" s="15"/>
      <c r="H54" s="15"/>
      <c r="I54" s="15"/>
      <c r="J54" s="15"/>
    </row>
    <row r="55" spans="1:10" s="12" customFormat="1" x14ac:dyDescent="0.25">
      <c r="A55" s="13" t="s">
        <v>140</v>
      </c>
      <c r="B55" s="17" t="s">
        <v>3</v>
      </c>
      <c r="C55" s="36">
        <f>D55+E55+F55+G55+H55+I55+J55</f>
        <v>4.5</v>
      </c>
      <c r="D55" s="21"/>
      <c r="E55" s="21">
        <v>4.5</v>
      </c>
      <c r="F55" s="20"/>
      <c r="G55" s="15"/>
      <c r="H55" s="15"/>
      <c r="I55" s="15"/>
      <c r="J55" s="15"/>
    </row>
    <row r="56" spans="1:10" s="12" customFormat="1" ht="30" x14ac:dyDescent="0.25">
      <c r="A56" s="9">
        <v>5</v>
      </c>
      <c r="B56" s="22" t="s">
        <v>10</v>
      </c>
      <c r="C56" s="23" t="s">
        <v>6</v>
      </c>
      <c r="D56" s="8"/>
      <c r="E56" s="8"/>
      <c r="F56" s="8"/>
      <c r="G56" s="8"/>
      <c r="H56" s="8"/>
      <c r="I56" s="8"/>
      <c r="J56" s="8"/>
    </row>
    <row r="57" spans="1:10" s="12" customFormat="1" ht="15" x14ac:dyDescent="0.25">
      <c r="A57" s="13" t="s">
        <v>55</v>
      </c>
      <c r="B57" s="29" t="s">
        <v>47</v>
      </c>
      <c r="C57" s="27">
        <f t="shared" ref="C57:C59" si="7">D57+E57+F57+G57+H57+I57+J57</f>
        <v>256.8</v>
      </c>
      <c r="D57" s="15"/>
      <c r="E57" s="15"/>
      <c r="F57" s="15"/>
      <c r="G57" s="15"/>
      <c r="H57" s="15">
        <v>106.8</v>
      </c>
      <c r="I57" s="15">
        <v>150</v>
      </c>
      <c r="J57" s="8"/>
    </row>
    <row r="58" spans="1:10" s="12" customFormat="1" x14ac:dyDescent="0.25">
      <c r="A58" s="13" t="s">
        <v>56</v>
      </c>
      <c r="B58" s="26" t="s">
        <v>2</v>
      </c>
      <c r="C58" s="27">
        <f t="shared" si="7"/>
        <v>225</v>
      </c>
      <c r="D58" s="15"/>
      <c r="E58" s="15"/>
      <c r="F58" s="15"/>
      <c r="G58" s="15"/>
      <c r="H58" s="15">
        <v>90</v>
      </c>
      <c r="I58" s="15">
        <v>135</v>
      </c>
      <c r="J58" s="8"/>
    </row>
    <row r="59" spans="1:10" s="12" customFormat="1" x14ac:dyDescent="0.25">
      <c r="A59" s="13" t="s">
        <v>57</v>
      </c>
      <c r="B59" s="26" t="s">
        <v>3</v>
      </c>
      <c r="C59" s="27">
        <f t="shared" si="7"/>
        <v>31.8</v>
      </c>
      <c r="D59" s="15"/>
      <c r="E59" s="15"/>
      <c r="F59" s="15"/>
      <c r="G59" s="15"/>
      <c r="H59" s="15">
        <v>16.8</v>
      </c>
      <c r="I59" s="15">
        <v>15</v>
      </c>
      <c r="J59" s="8"/>
    </row>
    <row r="60" spans="1:10" s="12" customFormat="1" x14ac:dyDescent="0.25">
      <c r="A60" s="13" t="s">
        <v>108</v>
      </c>
      <c r="B60" s="26" t="s">
        <v>4</v>
      </c>
      <c r="C60" s="27"/>
      <c r="D60" s="15"/>
      <c r="E60" s="15"/>
      <c r="F60" s="15"/>
      <c r="G60" s="15"/>
      <c r="H60" s="15"/>
      <c r="I60" s="15"/>
      <c r="J60" s="8"/>
    </row>
    <row r="61" spans="1:10" s="12" customFormat="1" x14ac:dyDescent="0.25">
      <c r="A61" s="13" t="s">
        <v>141</v>
      </c>
      <c r="B61" s="24" t="s">
        <v>25</v>
      </c>
      <c r="C61" s="27"/>
      <c r="D61" s="15"/>
      <c r="E61" s="15"/>
      <c r="F61" s="15"/>
      <c r="G61" s="15"/>
      <c r="H61" s="15"/>
      <c r="I61" s="15"/>
      <c r="J61" s="8"/>
    </row>
    <row r="62" spans="1:10" s="12" customFormat="1" x14ac:dyDescent="0.25">
      <c r="A62" s="13" t="s">
        <v>142</v>
      </c>
      <c r="B62" s="26" t="s">
        <v>5</v>
      </c>
      <c r="C62" s="27">
        <f t="shared" ref="C62:C63" si="8">D62+E62+F62+G62+H62+I62+J62</f>
        <v>6.8</v>
      </c>
      <c r="D62" s="15"/>
      <c r="E62" s="15"/>
      <c r="F62" s="15"/>
      <c r="G62" s="15"/>
      <c r="H62" s="15">
        <v>6.8</v>
      </c>
      <c r="I62" s="15"/>
      <c r="J62" s="8"/>
    </row>
    <row r="63" spans="1:10" s="12" customFormat="1" x14ac:dyDescent="0.25">
      <c r="A63" s="13" t="s">
        <v>143</v>
      </c>
      <c r="B63" s="26" t="s">
        <v>3</v>
      </c>
      <c r="C63" s="27">
        <f t="shared" si="8"/>
        <v>6.8</v>
      </c>
      <c r="D63" s="15"/>
      <c r="E63" s="15"/>
      <c r="F63" s="15"/>
      <c r="G63" s="15"/>
      <c r="H63" s="15">
        <v>6.8</v>
      </c>
      <c r="I63" s="15"/>
      <c r="J63" s="8"/>
    </row>
    <row r="64" spans="1:10" s="12" customFormat="1" x14ac:dyDescent="0.25">
      <c r="A64" s="13" t="s">
        <v>144</v>
      </c>
      <c r="B64" s="24" t="s">
        <v>24</v>
      </c>
      <c r="C64" s="27"/>
      <c r="D64" s="15"/>
      <c r="E64" s="15"/>
      <c r="F64" s="15"/>
      <c r="G64" s="15"/>
      <c r="H64" s="15"/>
      <c r="I64" s="15"/>
      <c r="J64" s="8"/>
    </row>
    <row r="65" spans="1:10" s="12" customFormat="1" x14ac:dyDescent="0.25">
      <c r="A65" s="13" t="s">
        <v>145</v>
      </c>
      <c r="B65" s="26" t="s">
        <v>5</v>
      </c>
      <c r="C65" s="27">
        <f t="shared" ref="C65:C67" si="9">D65+E65+F65+G65+H65+I65+J65</f>
        <v>250</v>
      </c>
      <c r="D65" s="15"/>
      <c r="E65" s="15"/>
      <c r="F65" s="27"/>
      <c r="G65" s="15"/>
      <c r="H65" s="15">
        <v>100</v>
      </c>
      <c r="I65" s="27">
        <v>150</v>
      </c>
      <c r="J65" s="8"/>
    </row>
    <row r="66" spans="1:10" s="12" customFormat="1" x14ac:dyDescent="0.25">
      <c r="A66" s="13" t="s">
        <v>146</v>
      </c>
      <c r="B66" s="26" t="s">
        <v>2</v>
      </c>
      <c r="C66" s="27">
        <f t="shared" si="9"/>
        <v>225</v>
      </c>
      <c r="D66" s="15"/>
      <c r="E66" s="15"/>
      <c r="F66" s="15"/>
      <c r="G66" s="15"/>
      <c r="H66" s="15">
        <v>90</v>
      </c>
      <c r="I66" s="15">
        <v>135</v>
      </c>
      <c r="J66" s="8"/>
    </row>
    <row r="67" spans="1:10" s="12" customFormat="1" x14ac:dyDescent="0.25">
      <c r="A67" s="13" t="s">
        <v>147</v>
      </c>
      <c r="B67" s="26" t="s">
        <v>3</v>
      </c>
      <c r="C67" s="27">
        <f t="shared" si="9"/>
        <v>25</v>
      </c>
      <c r="D67" s="15"/>
      <c r="E67" s="15"/>
      <c r="F67" s="15"/>
      <c r="G67" s="15"/>
      <c r="H67" s="15">
        <v>10</v>
      </c>
      <c r="I67" s="15">
        <v>15</v>
      </c>
      <c r="J67" s="8"/>
    </row>
    <row r="68" spans="1:10" s="12" customFormat="1" ht="45" x14ac:dyDescent="0.25">
      <c r="A68" s="9">
        <v>6</v>
      </c>
      <c r="B68" s="10" t="s">
        <v>92</v>
      </c>
      <c r="C68" s="11" t="s">
        <v>105</v>
      </c>
      <c r="D68" s="19"/>
      <c r="E68" s="19"/>
      <c r="F68" s="19"/>
      <c r="G68" s="8"/>
      <c r="H68" s="8"/>
      <c r="I68" s="8"/>
      <c r="J68" s="8"/>
    </row>
    <row r="69" spans="1:10" s="12" customFormat="1" ht="15" x14ac:dyDescent="0.25">
      <c r="A69" s="13" t="s">
        <v>58</v>
      </c>
      <c r="B69" s="14" t="s">
        <v>47</v>
      </c>
      <c r="C69" s="36">
        <f t="shared" ref="C69:C71" si="10">D69+E69+F69+G69+H69+I69+J69</f>
        <v>280</v>
      </c>
      <c r="D69" s="21"/>
      <c r="E69" s="21"/>
      <c r="F69" s="21"/>
      <c r="G69" s="21"/>
      <c r="H69" s="21">
        <v>80</v>
      </c>
      <c r="I69" s="21">
        <v>100</v>
      </c>
      <c r="J69" s="21">
        <v>100</v>
      </c>
    </row>
    <row r="70" spans="1:10" s="12" customFormat="1" x14ac:dyDescent="0.25">
      <c r="A70" s="34" t="s">
        <v>59</v>
      </c>
      <c r="B70" s="17" t="s">
        <v>2</v>
      </c>
      <c r="C70" s="36">
        <f t="shared" si="10"/>
        <v>280</v>
      </c>
      <c r="D70" s="21"/>
      <c r="E70" s="21"/>
      <c r="F70" s="21"/>
      <c r="G70" s="21"/>
      <c r="H70" s="21">
        <v>80</v>
      </c>
      <c r="I70" s="21">
        <v>100</v>
      </c>
      <c r="J70" s="21">
        <v>100</v>
      </c>
    </row>
    <row r="71" spans="1:10" s="12" customFormat="1" x14ac:dyDescent="0.25">
      <c r="A71" s="13" t="s">
        <v>60</v>
      </c>
      <c r="B71" s="17" t="s">
        <v>3</v>
      </c>
      <c r="C71" s="36">
        <f t="shared" si="10"/>
        <v>0</v>
      </c>
      <c r="D71" s="21"/>
      <c r="E71" s="21"/>
      <c r="F71" s="21"/>
      <c r="G71" s="21"/>
      <c r="H71" s="21"/>
      <c r="I71" s="21"/>
      <c r="J71" s="15"/>
    </row>
    <row r="72" spans="1:10" s="12" customFormat="1" x14ac:dyDescent="0.25">
      <c r="A72" s="13" t="s">
        <v>61</v>
      </c>
      <c r="B72" s="17" t="s">
        <v>4</v>
      </c>
      <c r="C72" s="36"/>
      <c r="D72" s="21"/>
      <c r="E72" s="21"/>
      <c r="F72" s="21"/>
      <c r="G72" s="21"/>
      <c r="H72" s="21"/>
      <c r="I72" s="21"/>
      <c r="J72" s="15"/>
    </row>
    <row r="73" spans="1:10" s="12" customFormat="1" x14ac:dyDescent="0.25">
      <c r="A73" s="13" t="s">
        <v>109</v>
      </c>
      <c r="B73" s="18" t="s">
        <v>25</v>
      </c>
      <c r="C73" s="36"/>
      <c r="D73" s="21"/>
      <c r="E73" s="21"/>
      <c r="F73" s="21"/>
      <c r="G73" s="21"/>
      <c r="H73" s="21"/>
      <c r="I73" s="21"/>
      <c r="J73" s="15"/>
    </row>
    <row r="74" spans="1:10" s="12" customFormat="1" x14ac:dyDescent="0.25">
      <c r="A74" s="13" t="s">
        <v>110</v>
      </c>
      <c r="B74" s="17" t="s">
        <v>5</v>
      </c>
      <c r="C74" s="36">
        <f t="shared" ref="C74:C75" si="11">D74+E74+F74+G74+H74+I74+J74</f>
        <v>0</v>
      </c>
      <c r="D74" s="21"/>
      <c r="E74" s="21"/>
      <c r="F74" s="21"/>
      <c r="G74" s="21"/>
      <c r="H74" s="21"/>
      <c r="I74" s="21"/>
      <c r="J74" s="15"/>
    </row>
    <row r="75" spans="1:10" s="12" customFormat="1" x14ac:dyDescent="0.25">
      <c r="A75" s="13" t="s">
        <v>111</v>
      </c>
      <c r="B75" s="17" t="s">
        <v>3</v>
      </c>
      <c r="C75" s="36">
        <f t="shared" si="11"/>
        <v>0</v>
      </c>
      <c r="D75" s="21"/>
      <c r="E75" s="21"/>
      <c r="F75" s="21"/>
      <c r="G75" s="21"/>
      <c r="H75" s="21"/>
      <c r="I75" s="21"/>
      <c r="J75" s="15"/>
    </row>
    <row r="76" spans="1:10" s="12" customFormat="1" x14ac:dyDescent="0.25">
      <c r="A76" s="13" t="s">
        <v>112</v>
      </c>
      <c r="B76" s="18" t="s">
        <v>24</v>
      </c>
      <c r="C76" s="36"/>
      <c r="D76" s="21"/>
      <c r="E76" s="21"/>
      <c r="F76" s="21"/>
      <c r="G76" s="21"/>
      <c r="H76" s="21"/>
      <c r="I76" s="21"/>
      <c r="J76" s="15"/>
    </row>
    <row r="77" spans="1:10" s="12" customFormat="1" x14ac:dyDescent="0.25">
      <c r="A77" s="13" t="s">
        <v>113</v>
      </c>
      <c r="B77" s="17" t="s">
        <v>5</v>
      </c>
      <c r="C77" s="36">
        <f t="shared" ref="C77:C78" si="12">D77+E77+F77+G77+H77+I77+J77</f>
        <v>280</v>
      </c>
      <c r="D77" s="21"/>
      <c r="E77" s="21"/>
      <c r="F77" s="21"/>
      <c r="G77" s="21"/>
      <c r="H77" s="21">
        <v>80</v>
      </c>
      <c r="I77" s="21">
        <v>100</v>
      </c>
      <c r="J77" s="21">
        <v>100</v>
      </c>
    </row>
    <row r="78" spans="1:10" s="12" customFormat="1" x14ac:dyDescent="0.25">
      <c r="A78" s="13" t="s">
        <v>114</v>
      </c>
      <c r="B78" s="17" t="s">
        <v>2</v>
      </c>
      <c r="C78" s="36">
        <f t="shared" si="12"/>
        <v>280</v>
      </c>
      <c r="D78" s="21"/>
      <c r="E78" s="21"/>
      <c r="F78" s="21"/>
      <c r="G78" s="21"/>
      <c r="H78" s="21">
        <v>80</v>
      </c>
      <c r="I78" s="21">
        <v>100</v>
      </c>
      <c r="J78" s="21">
        <v>100</v>
      </c>
    </row>
    <row r="79" spans="1:10" s="12" customFormat="1" x14ac:dyDescent="0.25">
      <c r="A79" s="34" t="s">
        <v>115</v>
      </c>
      <c r="B79" s="17" t="s">
        <v>3</v>
      </c>
      <c r="C79" s="36">
        <f>D79+E79+F79+G79+H79+I79+J79</f>
        <v>0</v>
      </c>
      <c r="D79" s="21"/>
      <c r="E79" s="21"/>
      <c r="F79" s="21"/>
      <c r="G79" s="21"/>
      <c r="H79" s="21"/>
      <c r="I79" s="21"/>
      <c r="J79" s="15"/>
    </row>
    <row r="80" spans="1:10" s="12" customFormat="1" ht="45" x14ac:dyDescent="0.25">
      <c r="A80" s="9">
        <v>7</v>
      </c>
      <c r="B80" s="49" t="s">
        <v>98</v>
      </c>
      <c r="C80" s="50">
        <v>2024</v>
      </c>
      <c r="D80" s="51"/>
      <c r="E80" s="51"/>
      <c r="F80" s="51"/>
      <c r="G80" s="51"/>
      <c r="H80" s="51"/>
      <c r="I80" s="51"/>
      <c r="J80" s="51"/>
    </row>
    <row r="81" spans="1:10" s="12" customFormat="1" x14ac:dyDescent="0.25">
      <c r="A81" s="13" t="s">
        <v>62</v>
      </c>
      <c r="B81" s="52" t="s">
        <v>47</v>
      </c>
      <c r="C81" s="36">
        <f t="shared" ref="C81:C91" si="13">D81+E81+F81+G81+H81+I81+J81</f>
        <v>16</v>
      </c>
      <c r="D81" s="21"/>
      <c r="E81" s="21"/>
      <c r="F81" s="21"/>
      <c r="G81" s="21"/>
      <c r="H81" s="21"/>
      <c r="I81" s="21">
        <v>16</v>
      </c>
      <c r="J81" s="21"/>
    </row>
    <row r="82" spans="1:10" s="12" customFormat="1" x14ac:dyDescent="0.25">
      <c r="A82" s="13" t="s">
        <v>63</v>
      </c>
      <c r="B82" s="53" t="s">
        <v>2</v>
      </c>
      <c r="C82" s="36">
        <f t="shared" si="13"/>
        <v>8</v>
      </c>
      <c r="D82" s="21"/>
      <c r="E82" s="21"/>
      <c r="F82" s="21"/>
      <c r="G82" s="21"/>
      <c r="H82" s="21"/>
      <c r="I82" s="21">
        <v>8</v>
      </c>
      <c r="J82" s="21"/>
    </row>
    <row r="83" spans="1:10" s="12" customFormat="1" x14ac:dyDescent="0.25">
      <c r="A83" s="13" t="s">
        <v>64</v>
      </c>
      <c r="B83" s="53" t="s">
        <v>3</v>
      </c>
      <c r="C83" s="36">
        <f t="shared" si="13"/>
        <v>8</v>
      </c>
      <c r="D83" s="21"/>
      <c r="E83" s="21"/>
      <c r="F83" s="21"/>
      <c r="G83" s="21"/>
      <c r="H83" s="21"/>
      <c r="I83" s="21">
        <v>8</v>
      </c>
      <c r="J83" s="21"/>
    </row>
    <row r="84" spans="1:10" s="12" customFormat="1" x14ac:dyDescent="0.25">
      <c r="A84" s="13" t="s">
        <v>125</v>
      </c>
      <c r="B84" s="53" t="s">
        <v>4</v>
      </c>
      <c r="C84" s="36"/>
      <c r="D84" s="21"/>
      <c r="E84" s="21"/>
      <c r="F84" s="21"/>
      <c r="G84" s="21"/>
      <c r="H84" s="21"/>
      <c r="I84" s="21"/>
      <c r="J84" s="21"/>
    </row>
    <row r="85" spans="1:10" s="12" customFormat="1" x14ac:dyDescent="0.25">
      <c r="A85" s="13" t="s">
        <v>126</v>
      </c>
      <c r="B85" s="52" t="s">
        <v>25</v>
      </c>
      <c r="C85" s="36"/>
      <c r="D85" s="21"/>
      <c r="E85" s="21"/>
      <c r="F85" s="21"/>
      <c r="G85" s="21"/>
      <c r="H85" s="21"/>
      <c r="I85" s="21"/>
      <c r="J85" s="21"/>
    </row>
    <row r="86" spans="1:10" s="12" customFormat="1" x14ac:dyDescent="0.25">
      <c r="A86" s="13" t="s">
        <v>127</v>
      </c>
      <c r="B86" s="53" t="s">
        <v>5</v>
      </c>
      <c r="C86" s="36">
        <f t="shared" si="13"/>
        <v>0</v>
      </c>
      <c r="D86" s="21"/>
      <c r="E86" s="21"/>
      <c r="F86" s="21"/>
      <c r="G86" s="21"/>
      <c r="H86" s="21"/>
      <c r="I86" s="21"/>
      <c r="J86" s="21"/>
    </row>
    <row r="87" spans="1:10" s="12" customFormat="1" x14ac:dyDescent="0.25">
      <c r="A87" s="13" t="s">
        <v>128</v>
      </c>
      <c r="B87" s="53" t="s">
        <v>3</v>
      </c>
      <c r="C87" s="36">
        <f t="shared" si="13"/>
        <v>0</v>
      </c>
      <c r="D87" s="21"/>
      <c r="E87" s="21"/>
      <c r="F87" s="21"/>
      <c r="G87" s="21"/>
      <c r="H87" s="21"/>
      <c r="I87" s="21"/>
      <c r="J87" s="21"/>
    </row>
    <row r="88" spans="1:10" s="12" customFormat="1" x14ac:dyDescent="0.25">
      <c r="A88" s="13" t="s">
        <v>129</v>
      </c>
      <c r="B88" s="52" t="s">
        <v>24</v>
      </c>
      <c r="C88" s="36"/>
      <c r="D88" s="21"/>
      <c r="E88" s="21"/>
      <c r="F88" s="21"/>
      <c r="G88" s="21"/>
      <c r="H88" s="21"/>
      <c r="I88" s="21"/>
      <c r="J88" s="21"/>
    </row>
    <row r="89" spans="1:10" s="12" customFormat="1" x14ac:dyDescent="0.25">
      <c r="A89" s="13" t="s">
        <v>130</v>
      </c>
      <c r="B89" s="53" t="s">
        <v>5</v>
      </c>
      <c r="C89" s="36">
        <f t="shared" si="13"/>
        <v>16</v>
      </c>
      <c r="D89" s="21"/>
      <c r="E89" s="21"/>
      <c r="F89" s="21"/>
      <c r="G89" s="21"/>
      <c r="H89" s="21"/>
      <c r="I89" s="21">
        <v>16</v>
      </c>
      <c r="J89" s="21"/>
    </row>
    <row r="90" spans="1:10" s="12" customFormat="1" x14ac:dyDescent="0.25">
      <c r="A90" s="13" t="s">
        <v>131</v>
      </c>
      <c r="B90" s="53" t="s">
        <v>2</v>
      </c>
      <c r="C90" s="36">
        <f t="shared" si="13"/>
        <v>8</v>
      </c>
      <c r="D90" s="21"/>
      <c r="E90" s="21"/>
      <c r="F90" s="21"/>
      <c r="G90" s="21"/>
      <c r="H90" s="21"/>
      <c r="I90" s="21">
        <v>8</v>
      </c>
      <c r="J90" s="21"/>
    </row>
    <row r="91" spans="1:10" s="12" customFormat="1" x14ac:dyDescent="0.25">
      <c r="A91" s="13" t="s">
        <v>132</v>
      </c>
      <c r="B91" s="53" t="s">
        <v>3</v>
      </c>
      <c r="C91" s="36">
        <f t="shared" si="13"/>
        <v>8</v>
      </c>
      <c r="D91" s="21"/>
      <c r="E91" s="21"/>
      <c r="F91" s="21"/>
      <c r="G91" s="21"/>
      <c r="H91" s="21"/>
      <c r="I91" s="21">
        <v>8</v>
      </c>
      <c r="J91" s="21"/>
    </row>
    <row r="92" spans="1:10" s="12" customFormat="1" ht="45" x14ac:dyDescent="0.25">
      <c r="A92" s="9">
        <v>8</v>
      </c>
      <c r="B92" s="22" t="s">
        <v>11</v>
      </c>
      <c r="C92" s="23" t="s">
        <v>12</v>
      </c>
      <c r="D92" s="8"/>
      <c r="E92" s="8"/>
      <c r="F92" s="8"/>
      <c r="G92" s="8"/>
      <c r="H92" s="8"/>
      <c r="I92" s="8"/>
      <c r="J92" s="8"/>
    </row>
    <row r="93" spans="1:10" s="12" customFormat="1" ht="15" x14ac:dyDescent="0.25">
      <c r="A93" s="13" t="s">
        <v>65</v>
      </c>
      <c r="B93" s="29" t="s">
        <v>47</v>
      </c>
      <c r="C93" s="27">
        <f t="shared" ref="C93:C95" si="14">D93+E93+F93+G93+H93+I93+J93</f>
        <v>153</v>
      </c>
      <c r="D93" s="15"/>
      <c r="E93" s="15"/>
      <c r="F93" s="15"/>
      <c r="G93" s="15"/>
      <c r="H93" s="15"/>
      <c r="I93" s="15"/>
      <c r="J93" s="15">
        <v>153</v>
      </c>
    </row>
    <row r="94" spans="1:10" s="12" customFormat="1" x14ac:dyDescent="0.25">
      <c r="A94" s="13" t="s">
        <v>66</v>
      </c>
      <c r="B94" s="26" t="s">
        <v>2</v>
      </c>
      <c r="C94" s="27">
        <f t="shared" si="14"/>
        <v>135</v>
      </c>
      <c r="D94" s="15"/>
      <c r="E94" s="15"/>
      <c r="F94" s="15"/>
      <c r="G94" s="15"/>
      <c r="H94" s="15"/>
      <c r="I94" s="15"/>
      <c r="J94" s="15">
        <v>135</v>
      </c>
    </row>
    <row r="95" spans="1:10" s="12" customFormat="1" x14ac:dyDescent="0.25">
      <c r="A95" s="13" t="s">
        <v>67</v>
      </c>
      <c r="B95" s="26" t="s">
        <v>3</v>
      </c>
      <c r="C95" s="27">
        <f t="shared" si="14"/>
        <v>18</v>
      </c>
      <c r="D95" s="15"/>
      <c r="E95" s="15"/>
      <c r="F95" s="15"/>
      <c r="G95" s="15"/>
      <c r="H95" s="15"/>
      <c r="I95" s="15"/>
      <c r="J95" s="15">
        <v>18</v>
      </c>
    </row>
    <row r="96" spans="1:10" s="12" customFormat="1" x14ac:dyDescent="0.25">
      <c r="A96" s="13" t="s">
        <v>68</v>
      </c>
      <c r="B96" s="26" t="s">
        <v>4</v>
      </c>
      <c r="C96" s="27"/>
      <c r="D96" s="15"/>
      <c r="E96" s="15"/>
      <c r="F96" s="15"/>
      <c r="G96" s="15"/>
      <c r="H96" s="15"/>
      <c r="I96" s="15"/>
      <c r="J96" s="15"/>
    </row>
    <row r="97" spans="1:10" s="12" customFormat="1" x14ac:dyDescent="0.25">
      <c r="A97" s="13" t="s">
        <v>69</v>
      </c>
      <c r="B97" s="24" t="s">
        <v>25</v>
      </c>
      <c r="C97" s="27"/>
      <c r="D97" s="15"/>
      <c r="E97" s="15"/>
      <c r="F97" s="15"/>
      <c r="G97" s="15"/>
      <c r="H97" s="15"/>
      <c r="I97" s="15"/>
      <c r="J97" s="15"/>
    </row>
    <row r="98" spans="1:10" s="12" customFormat="1" x14ac:dyDescent="0.25">
      <c r="A98" s="13" t="s">
        <v>70</v>
      </c>
      <c r="B98" s="26" t="s">
        <v>5</v>
      </c>
      <c r="C98" s="27">
        <f t="shared" ref="C98:C99" si="15">D98+E98+F98+G98+H98+I98+J98</f>
        <v>3</v>
      </c>
      <c r="D98" s="15"/>
      <c r="E98" s="15"/>
      <c r="F98" s="15"/>
      <c r="G98" s="15"/>
      <c r="H98" s="15"/>
      <c r="I98" s="15"/>
      <c r="J98" s="15">
        <v>3</v>
      </c>
    </row>
    <row r="99" spans="1:10" s="12" customFormat="1" x14ac:dyDescent="0.25">
      <c r="A99" s="13" t="s">
        <v>71</v>
      </c>
      <c r="B99" s="26" t="s">
        <v>3</v>
      </c>
      <c r="C99" s="27">
        <f t="shared" si="15"/>
        <v>3</v>
      </c>
      <c r="D99" s="15"/>
      <c r="E99" s="15"/>
      <c r="F99" s="15"/>
      <c r="G99" s="15"/>
      <c r="H99" s="15"/>
      <c r="I99" s="15"/>
      <c r="J99" s="15">
        <v>3</v>
      </c>
    </row>
    <row r="100" spans="1:10" s="12" customFormat="1" x14ac:dyDescent="0.25">
      <c r="A100" s="13" t="s">
        <v>72</v>
      </c>
      <c r="B100" s="24" t="s">
        <v>24</v>
      </c>
      <c r="C100" s="27"/>
      <c r="D100" s="15"/>
      <c r="E100" s="15"/>
      <c r="F100" s="15"/>
      <c r="G100" s="15"/>
      <c r="H100" s="15"/>
      <c r="I100" s="15"/>
      <c r="J100" s="15"/>
    </row>
    <row r="101" spans="1:10" s="12" customFormat="1" x14ac:dyDescent="0.25">
      <c r="A101" s="13" t="s">
        <v>73</v>
      </c>
      <c r="B101" s="26" t="s">
        <v>5</v>
      </c>
      <c r="C101" s="27">
        <f t="shared" ref="C101:C103" si="16">D101+E101+F101+G101+H101+I101+J101</f>
        <v>150</v>
      </c>
      <c r="D101" s="15"/>
      <c r="E101" s="15"/>
      <c r="F101" s="15"/>
      <c r="G101" s="15"/>
      <c r="H101" s="15"/>
      <c r="I101" s="15"/>
      <c r="J101" s="15">
        <v>150</v>
      </c>
    </row>
    <row r="102" spans="1:10" s="12" customFormat="1" x14ac:dyDescent="0.25">
      <c r="A102" s="13" t="s">
        <v>74</v>
      </c>
      <c r="B102" s="26" t="s">
        <v>2</v>
      </c>
      <c r="C102" s="27">
        <f t="shared" si="16"/>
        <v>135</v>
      </c>
      <c r="D102" s="15"/>
      <c r="E102" s="15"/>
      <c r="F102" s="15"/>
      <c r="G102" s="15"/>
      <c r="H102" s="15"/>
      <c r="I102" s="15"/>
      <c r="J102" s="15">
        <v>135</v>
      </c>
    </row>
    <row r="103" spans="1:10" s="12" customFormat="1" x14ac:dyDescent="0.25">
      <c r="A103" s="13" t="s">
        <v>75</v>
      </c>
      <c r="B103" s="26" t="s">
        <v>3</v>
      </c>
      <c r="C103" s="27">
        <f t="shared" si="16"/>
        <v>15</v>
      </c>
      <c r="D103" s="15"/>
      <c r="E103" s="15"/>
      <c r="F103" s="15"/>
      <c r="G103" s="15"/>
      <c r="H103" s="15"/>
      <c r="I103" s="15"/>
      <c r="J103" s="15">
        <v>15</v>
      </c>
    </row>
    <row r="104" spans="1:10" s="12" customFormat="1" ht="30" x14ac:dyDescent="0.25">
      <c r="A104" s="9" t="s">
        <v>116</v>
      </c>
      <c r="B104" s="22" t="s">
        <v>9</v>
      </c>
      <c r="C104" s="23" t="s">
        <v>106</v>
      </c>
      <c r="D104" s="8"/>
      <c r="E104" s="8"/>
      <c r="F104" s="8"/>
      <c r="G104" s="8"/>
      <c r="H104" s="8"/>
      <c r="I104" s="8"/>
      <c r="J104" s="8"/>
    </row>
    <row r="105" spans="1:10" s="12" customFormat="1" x14ac:dyDescent="0.25">
      <c r="A105" s="13" t="s">
        <v>76</v>
      </c>
      <c r="B105" s="24" t="s">
        <v>47</v>
      </c>
      <c r="C105" s="25">
        <f t="shared" ref="C105:C107" si="17">D105+E105+F105+G105+H105+I105+J105</f>
        <v>320.39999999999998</v>
      </c>
      <c r="D105" s="8"/>
      <c r="E105" s="8"/>
      <c r="F105" s="8"/>
      <c r="G105" s="8"/>
      <c r="H105" s="8"/>
      <c r="I105" s="15"/>
      <c r="J105" s="8">
        <v>320.39999999999998</v>
      </c>
    </row>
    <row r="106" spans="1:10" s="12" customFormat="1" x14ac:dyDescent="0.25">
      <c r="A106" s="13" t="s">
        <v>77</v>
      </c>
      <c r="B106" s="26" t="s">
        <v>2</v>
      </c>
      <c r="C106" s="25">
        <f t="shared" si="17"/>
        <v>288.3</v>
      </c>
      <c r="D106" s="8"/>
      <c r="E106" s="8"/>
      <c r="F106" s="8"/>
      <c r="G106" s="8"/>
      <c r="H106" s="8"/>
      <c r="I106" s="15"/>
      <c r="J106" s="8">
        <v>288.3</v>
      </c>
    </row>
    <row r="107" spans="1:10" s="12" customFormat="1" x14ac:dyDescent="0.25">
      <c r="A107" s="13" t="s">
        <v>78</v>
      </c>
      <c r="B107" s="26" t="s">
        <v>3</v>
      </c>
      <c r="C107" s="25">
        <f t="shared" si="17"/>
        <v>32.1</v>
      </c>
      <c r="D107" s="8"/>
      <c r="E107" s="8"/>
      <c r="F107" s="8"/>
      <c r="G107" s="8"/>
      <c r="H107" s="8"/>
      <c r="I107" s="15"/>
      <c r="J107" s="8">
        <v>32.1</v>
      </c>
    </row>
    <row r="108" spans="1:10" s="12" customFormat="1" x14ac:dyDescent="0.25">
      <c r="A108" s="13" t="s">
        <v>79</v>
      </c>
      <c r="B108" s="26" t="s">
        <v>4</v>
      </c>
      <c r="C108" s="25"/>
      <c r="D108" s="8"/>
      <c r="E108" s="8"/>
      <c r="F108" s="8"/>
      <c r="G108" s="8"/>
      <c r="H108" s="8"/>
      <c r="I108" s="15"/>
      <c r="J108" s="8"/>
    </row>
    <row r="109" spans="1:10" s="12" customFormat="1" x14ac:dyDescent="0.25">
      <c r="A109" s="13" t="s">
        <v>80</v>
      </c>
      <c r="B109" s="24" t="s">
        <v>25</v>
      </c>
      <c r="C109" s="25"/>
      <c r="D109" s="8"/>
      <c r="E109" s="8"/>
      <c r="F109" s="8"/>
      <c r="G109" s="8"/>
      <c r="H109" s="8"/>
      <c r="I109" s="15"/>
      <c r="J109" s="8"/>
    </row>
    <row r="110" spans="1:10" s="12" customFormat="1" x14ac:dyDescent="0.25">
      <c r="A110" s="13" t="s">
        <v>81</v>
      </c>
      <c r="B110" s="26" t="s">
        <v>5</v>
      </c>
      <c r="C110" s="25">
        <f t="shared" ref="C110:C111" si="18">D110+E110+F110+G110+H110+I110+J110</f>
        <v>0</v>
      </c>
      <c r="D110" s="8"/>
      <c r="E110" s="8"/>
      <c r="F110" s="8"/>
      <c r="G110" s="8"/>
      <c r="H110" s="8"/>
      <c r="I110" s="15"/>
      <c r="J110" s="8"/>
    </row>
    <row r="111" spans="1:10" s="12" customFormat="1" x14ac:dyDescent="0.25">
      <c r="A111" s="13" t="s">
        <v>82</v>
      </c>
      <c r="B111" s="26" t="s">
        <v>3</v>
      </c>
      <c r="C111" s="25">
        <f t="shared" si="18"/>
        <v>0</v>
      </c>
      <c r="D111" s="8"/>
      <c r="E111" s="8"/>
      <c r="F111" s="8"/>
      <c r="G111" s="8"/>
      <c r="H111" s="8"/>
      <c r="I111" s="15"/>
      <c r="J111" s="8"/>
    </row>
    <row r="112" spans="1:10" s="12" customFormat="1" x14ac:dyDescent="0.25">
      <c r="A112" s="13" t="s">
        <v>83</v>
      </c>
      <c r="B112" s="24" t="s">
        <v>24</v>
      </c>
      <c r="C112" s="25"/>
      <c r="D112" s="8"/>
      <c r="E112" s="8"/>
      <c r="F112" s="8"/>
      <c r="G112" s="8"/>
      <c r="H112" s="8"/>
      <c r="I112" s="15"/>
      <c r="J112" s="8"/>
    </row>
    <row r="113" spans="1:10" s="12" customFormat="1" x14ac:dyDescent="0.25">
      <c r="A113" s="13" t="s">
        <v>84</v>
      </c>
      <c r="B113" s="26" t="s">
        <v>5</v>
      </c>
      <c r="C113" s="25">
        <f t="shared" ref="C113:C115" si="19">D113+E113+F113+G113+H113+I113+J113</f>
        <v>320.39999999999998</v>
      </c>
      <c r="D113" s="8"/>
      <c r="E113" s="8"/>
      <c r="F113" s="8"/>
      <c r="G113" s="8"/>
      <c r="H113" s="8"/>
      <c r="I113" s="15"/>
      <c r="J113" s="8">
        <v>320.39999999999998</v>
      </c>
    </row>
    <row r="114" spans="1:10" s="12" customFormat="1" x14ac:dyDescent="0.25">
      <c r="A114" s="13" t="s">
        <v>85</v>
      </c>
      <c r="B114" s="26" t="s">
        <v>2</v>
      </c>
      <c r="C114" s="25">
        <f t="shared" si="19"/>
        <v>288.3</v>
      </c>
      <c r="D114" s="8"/>
      <c r="E114" s="8"/>
      <c r="F114" s="8"/>
      <c r="G114" s="8"/>
      <c r="H114" s="8"/>
      <c r="I114" s="15"/>
      <c r="J114" s="8">
        <v>288.3</v>
      </c>
    </row>
    <row r="115" spans="1:10" s="12" customFormat="1" x14ac:dyDescent="0.25">
      <c r="A115" s="13" t="s">
        <v>86</v>
      </c>
      <c r="B115" s="26" t="s">
        <v>3</v>
      </c>
      <c r="C115" s="25">
        <f t="shared" si="19"/>
        <v>32.1</v>
      </c>
      <c r="D115" s="8"/>
      <c r="E115" s="8"/>
      <c r="F115" s="8"/>
      <c r="G115" s="8"/>
      <c r="H115" s="8"/>
      <c r="I115" s="15"/>
      <c r="J115" s="8">
        <v>32.1</v>
      </c>
    </row>
    <row r="116" spans="1:10" s="12" customFormat="1" x14ac:dyDescent="0.25">
      <c r="A116" s="9">
        <v>10</v>
      </c>
      <c r="B116" s="37" t="s">
        <v>13</v>
      </c>
      <c r="C116" s="25"/>
      <c r="D116" s="8"/>
      <c r="E116" s="8"/>
      <c r="F116" s="8"/>
      <c r="G116" s="8"/>
      <c r="H116" s="8"/>
      <c r="I116" s="8"/>
      <c r="J116" s="8"/>
    </row>
    <row r="117" spans="1:10" s="12" customFormat="1" x14ac:dyDescent="0.25">
      <c r="A117" s="13" t="s">
        <v>87</v>
      </c>
      <c r="B117" s="38" t="s">
        <v>47</v>
      </c>
      <c r="C117" s="39">
        <f>C8+C20+C32+C45+C57+C69+C81+C93+C105</f>
        <v>4287.3999999999996</v>
      </c>
      <c r="D117" s="39">
        <f>D8+D20+D32+D45+D57+D69+D81+D93+D105</f>
        <v>9.9</v>
      </c>
      <c r="E117" s="39">
        <f t="shared" ref="E117:J117" si="20">E8+E20+E32+E45+E57+E69+E81+E93+E105</f>
        <v>162.19999999999999</v>
      </c>
      <c r="F117" s="39">
        <f t="shared" si="20"/>
        <v>140.5</v>
      </c>
      <c r="G117" s="39">
        <f t="shared" si="20"/>
        <v>170.6</v>
      </c>
      <c r="H117" s="39">
        <f t="shared" si="20"/>
        <v>186.8</v>
      </c>
      <c r="I117" s="39">
        <f t="shared" si="20"/>
        <v>294</v>
      </c>
      <c r="J117" s="39">
        <f t="shared" si="20"/>
        <v>3323.4</v>
      </c>
    </row>
    <row r="118" spans="1:10" s="12" customFormat="1" x14ac:dyDescent="0.25">
      <c r="A118" s="13" t="s">
        <v>88</v>
      </c>
      <c r="B118" s="40" t="s">
        <v>2</v>
      </c>
      <c r="C118" s="39">
        <f>C9+C21+C33+C46+C58+C70+C82+C94+C106</f>
        <v>3801.4</v>
      </c>
      <c r="D118" s="39">
        <f>D9+D21+D33+D46+D58+D70+D82+D94+D106</f>
        <v>8.5</v>
      </c>
      <c r="E118" s="39">
        <f t="shared" ref="E118:J118" si="21">E9+E21+E33+E46+E58+E70+E82+E94+E106</f>
        <v>135</v>
      </c>
      <c r="F118" s="39">
        <f t="shared" si="21"/>
        <v>126.5</v>
      </c>
      <c r="G118" s="39">
        <f t="shared" si="21"/>
        <v>142.6</v>
      </c>
      <c r="H118" s="39">
        <f t="shared" si="21"/>
        <v>170</v>
      </c>
      <c r="I118" s="39">
        <f t="shared" si="21"/>
        <v>265.5</v>
      </c>
      <c r="J118" s="39">
        <f t="shared" si="21"/>
        <v>2953.3</v>
      </c>
    </row>
    <row r="119" spans="1:10" s="12" customFormat="1" x14ac:dyDescent="0.25">
      <c r="A119" s="13" t="s">
        <v>89</v>
      </c>
      <c r="B119" s="40" t="s">
        <v>3</v>
      </c>
      <c r="C119" s="39">
        <f>C10+C22+C34+C47+C59+C71+C83+C95+C107</f>
        <v>486.00000000000006</v>
      </c>
      <c r="D119" s="39">
        <f>D10+D22+D34+D47+D59+D71+D83+D95+D107</f>
        <v>1.4</v>
      </c>
      <c r="E119" s="39">
        <f t="shared" ref="E119:J119" si="22">E10+E22+E34+E47+E59+E71+E83+E95+E107</f>
        <v>27.2</v>
      </c>
      <c r="F119" s="39">
        <f t="shared" si="22"/>
        <v>14</v>
      </c>
      <c r="G119" s="39">
        <f t="shared" si="22"/>
        <v>28</v>
      </c>
      <c r="H119" s="39">
        <f t="shared" si="22"/>
        <v>16.8</v>
      </c>
      <c r="I119" s="39">
        <f t="shared" si="22"/>
        <v>28.5</v>
      </c>
      <c r="J119" s="39">
        <f t="shared" si="22"/>
        <v>370.1</v>
      </c>
    </row>
    <row r="120" spans="1:10" s="12" customFormat="1" x14ac:dyDescent="0.25">
      <c r="A120" s="13" t="s">
        <v>117</v>
      </c>
      <c r="B120" s="40" t="s">
        <v>4</v>
      </c>
      <c r="C120" s="6"/>
      <c r="D120" s="15"/>
      <c r="E120" s="15"/>
      <c r="F120" s="15"/>
      <c r="G120" s="15"/>
      <c r="H120" s="15"/>
      <c r="I120" s="15"/>
      <c r="J120" s="15"/>
    </row>
    <row r="121" spans="1:10" s="12" customFormat="1" x14ac:dyDescent="0.25">
      <c r="A121" s="13" t="s">
        <v>118</v>
      </c>
      <c r="B121" s="38" t="s">
        <v>25</v>
      </c>
      <c r="C121" s="6"/>
      <c r="D121" s="5"/>
      <c r="E121" s="5"/>
      <c r="F121" s="5"/>
      <c r="G121" s="5"/>
      <c r="H121" s="5"/>
      <c r="I121" s="8"/>
      <c r="J121" s="8"/>
    </row>
    <row r="122" spans="1:10" s="12" customFormat="1" x14ac:dyDescent="0.25">
      <c r="A122" s="13" t="s">
        <v>119</v>
      </c>
      <c r="B122" s="40" t="s">
        <v>5</v>
      </c>
      <c r="C122" s="41">
        <f>C13+C25+C37+C50+C62+C74+C86+C98</f>
        <v>71</v>
      </c>
      <c r="D122" s="41">
        <f>D13+D25+D37+D50+D62+D74+D86+D98</f>
        <v>0.5</v>
      </c>
      <c r="E122" s="41">
        <f t="shared" ref="E122:J122" si="23">E13+E25+E37+E50+E62+E74+E86+E98</f>
        <v>7.7</v>
      </c>
      <c r="F122" s="41">
        <f t="shared" si="23"/>
        <v>0</v>
      </c>
      <c r="G122" s="41">
        <f t="shared" si="23"/>
        <v>0</v>
      </c>
      <c r="H122" s="41">
        <f t="shared" si="23"/>
        <v>6.8</v>
      </c>
      <c r="I122" s="41">
        <f t="shared" si="23"/>
        <v>3</v>
      </c>
      <c r="J122" s="41">
        <f t="shared" si="23"/>
        <v>53</v>
      </c>
    </row>
    <row r="123" spans="1:10" s="12" customFormat="1" x14ac:dyDescent="0.25">
      <c r="A123" s="13" t="s">
        <v>120</v>
      </c>
      <c r="B123" s="40" t="s">
        <v>3</v>
      </c>
      <c r="C123" s="41">
        <f>C14+C26+C38+C51+C63+C75+C87+C99+C111</f>
        <v>71</v>
      </c>
      <c r="D123" s="41">
        <f>D14+D26+D38+D51+D63+D75+D87+D99+D111</f>
        <v>0.5</v>
      </c>
      <c r="E123" s="41">
        <f t="shared" ref="E123:J123" si="24">E14+E26+E38+E51+E63+E75+E87+E99+E111</f>
        <v>7.7</v>
      </c>
      <c r="F123" s="41">
        <f t="shared" si="24"/>
        <v>0</v>
      </c>
      <c r="G123" s="41">
        <f t="shared" si="24"/>
        <v>0</v>
      </c>
      <c r="H123" s="41">
        <f t="shared" si="24"/>
        <v>6.8</v>
      </c>
      <c r="I123" s="41">
        <f t="shared" si="24"/>
        <v>3</v>
      </c>
      <c r="J123" s="41">
        <f t="shared" si="24"/>
        <v>53</v>
      </c>
    </row>
    <row r="124" spans="1:10" s="12" customFormat="1" x14ac:dyDescent="0.25">
      <c r="A124" s="13" t="s">
        <v>121</v>
      </c>
      <c r="B124" s="38" t="s">
        <v>24</v>
      </c>
      <c r="C124" s="6"/>
      <c r="D124" s="8"/>
      <c r="E124" s="8"/>
      <c r="F124" s="8"/>
      <c r="G124" s="8"/>
      <c r="H124" s="8"/>
      <c r="I124" s="8"/>
      <c r="J124" s="8"/>
    </row>
    <row r="125" spans="1:10" s="12" customFormat="1" x14ac:dyDescent="0.25">
      <c r="A125" s="13" t="s">
        <v>122</v>
      </c>
      <c r="B125" s="40" t="s">
        <v>5</v>
      </c>
      <c r="C125" s="42">
        <f>C16+C28+C40+C53+C65+C77+C89+C101+C113</f>
        <v>4216.3999999999996</v>
      </c>
      <c r="D125" s="42">
        <f>D16+D28+D40+D53+D65+D77+D89+D101+D113</f>
        <v>9.4</v>
      </c>
      <c r="E125" s="42">
        <f t="shared" ref="E125:J125" si="25">E16+E28+E40+E53+E65+E77+E89+E101+E113</f>
        <v>154.5</v>
      </c>
      <c r="F125" s="42">
        <f t="shared" si="25"/>
        <v>140.5</v>
      </c>
      <c r="G125" s="42">
        <f t="shared" si="25"/>
        <v>170.6</v>
      </c>
      <c r="H125" s="42">
        <f t="shared" si="25"/>
        <v>180</v>
      </c>
      <c r="I125" s="42">
        <f t="shared" si="25"/>
        <v>291</v>
      </c>
      <c r="J125" s="42">
        <f t="shared" si="25"/>
        <v>3270.4</v>
      </c>
    </row>
    <row r="126" spans="1:10" s="12" customFormat="1" x14ac:dyDescent="0.25">
      <c r="A126" s="13" t="s">
        <v>123</v>
      </c>
      <c r="B126" s="40" t="s">
        <v>2</v>
      </c>
      <c r="C126" s="42">
        <f>C17+C29+C41+C54+C66+C78+C90+C102+C114</f>
        <v>3801.4</v>
      </c>
      <c r="D126" s="42">
        <f>D17+D29+D41+D54+D66+D78+D90+D102+D114</f>
        <v>8.5</v>
      </c>
      <c r="E126" s="42">
        <f t="shared" ref="E126:J126" si="26">E17+E29+E41+E54+E66+E78+E90+E102+E114</f>
        <v>135</v>
      </c>
      <c r="F126" s="42">
        <f t="shared" si="26"/>
        <v>126.5</v>
      </c>
      <c r="G126" s="42">
        <f t="shared" si="26"/>
        <v>142.6</v>
      </c>
      <c r="H126" s="42">
        <f t="shared" si="26"/>
        <v>170</v>
      </c>
      <c r="I126" s="42">
        <f t="shared" si="26"/>
        <v>265.5</v>
      </c>
      <c r="J126" s="42">
        <f t="shared" si="26"/>
        <v>2953.3</v>
      </c>
    </row>
    <row r="127" spans="1:10" s="12" customFormat="1" x14ac:dyDescent="0.25">
      <c r="A127" s="13" t="s">
        <v>124</v>
      </c>
      <c r="B127" s="40" t="s">
        <v>3</v>
      </c>
      <c r="C127" s="42">
        <f>C18+C30+C42+C55+C67+C79+C91+C103+C115</f>
        <v>415</v>
      </c>
      <c r="D127" s="42">
        <f>D18+D30+D42+D55+D67+D79+D91+D103+D115</f>
        <v>0.9</v>
      </c>
      <c r="E127" s="42">
        <f t="shared" ref="E127:J127" si="27">E18+E30+E42+E55+E67+E79+E91+E103+E115</f>
        <v>19.5</v>
      </c>
      <c r="F127" s="42">
        <f t="shared" si="27"/>
        <v>14</v>
      </c>
      <c r="G127" s="42">
        <f t="shared" si="27"/>
        <v>28</v>
      </c>
      <c r="H127" s="42">
        <f t="shared" si="27"/>
        <v>10</v>
      </c>
      <c r="I127" s="42">
        <f t="shared" si="27"/>
        <v>25.5</v>
      </c>
      <c r="J127" s="42">
        <f t="shared" si="27"/>
        <v>317.10000000000002</v>
      </c>
    </row>
    <row r="128" spans="1:10" s="12" customFormat="1" x14ac:dyDescent="0.25">
      <c r="A128" s="30"/>
      <c r="B128" s="31"/>
      <c r="C128" s="43"/>
      <c r="D128" s="43"/>
      <c r="E128" s="43"/>
      <c r="F128" s="43"/>
      <c r="G128" s="43"/>
      <c r="H128" s="43"/>
      <c r="I128" s="43"/>
      <c r="J128" s="43"/>
    </row>
    <row r="129" spans="1:10" s="12" customFormat="1" x14ac:dyDescent="0.25">
      <c r="A129" s="30"/>
      <c r="B129" s="31"/>
      <c r="C129" s="43"/>
      <c r="D129" s="43"/>
      <c r="E129" s="43"/>
      <c r="F129" s="43"/>
      <c r="G129" s="43"/>
      <c r="H129" s="43"/>
      <c r="I129" s="43"/>
      <c r="J129" s="43"/>
    </row>
    <row r="130" spans="1:10" s="12" customFormat="1" x14ac:dyDescent="0.25">
      <c r="A130" s="30"/>
      <c r="B130" s="31"/>
      <c r="C130" s="43"/>
      <c r="D130" s="43"/>
      <c r="E130" s="43"/>
      <c r="F130" s="43"/>
      <c r="G130" s="43"/>
      <c r="H130" s="43"/>
      <c r="I130" s="43"/>
      <c r="J130" s="43"/>
    </row>
    <row r="131" spans="1:10" s="12" customFormat="1" x14ac:dyDescent="0.25">
      <c r="A131" s="30"/>
      <c r="B131" s="31"/>
      <c r="C131" s="43"/>
      <c r="D131" s="32"/>
      <c r="E131" s="32"/>
      <c r="F131" s="32"/>
      <c r="G131" s="32"/>
      <c r="H131" s="32"/>
      <c r="I131" s="32"/>
      <c r="J131" s="32"/>
    </row>
    <row r="132" spans="1:10" s="12" customFormat="1" x14ac:dyDescent="0.25">
      <c r="A132" s="30"/>
      <c r="B132" s="31" t="s">
        <v>99</v>
      </c>
      <c r="C132" s="43">
        <f>C8</f>
        <v>478.70000000000005</v>
      </c>
      <c r="D132" s="43">
        <f t="shared" ref="D132:J132" si="28">D8</f>
        <v>9.9</v>
      </c>
      <c r="E132" s="43">
        <f t="shared" si="28"/>
        <v>157.69999999999999</v>
      </c>
      <c r="F132" s="43">
        <f t="shared" si="28"/>
        <v>140.5</v>
      </c>
      <c r="G132" s="43">
        <f t="shared" si="28"/>
        <v>170.6</v>
      </c>
      <c r="H132" s="43">
        <f t="shared" si="28"/>
        <v>0</v>
      </c>
      <c r="I132" s="43">
        <f t="shared" si="28"/>
        <v>0</v>
      </c>
      <c r="J132" s="43">
        <f t="shared" si="28"/>
        <v>0</v>
      </c>
    </row>
    <row r="133" spans="1:10" x14ac:dyDescent="0.25">
      <c r="B133" s="2" t="s">
        <v>100</v>
      </c>
      <c r="C133" s="7">
        <f>C45+C57+C69+C81+C93+C105</f>
        <v>1030.6999999999998</v>
      </c>
      <c r="D133" s="7">
        <f t="shared" ref="D133:J133" si="29">D45+D57+D69+D81+D93+D105</f>
        <v>0</v>
      </c>
      <c r="E133" s="7">
        <f t="shared" si="29"/>
        <v>4.5</v>
      </c>
      <c r="F133" s="7">
        <f t="shared" si="29"/>
        <v>0</v>
      </c>
      <c r="G133" s="7">
        <f t="shared" si="29"/>
        <v>0</v>
      </c>
      <c r="H133" s="7">
        <f t="shared" si="29"/>
        <v>186.8</v>
      </c>
      <c r="I133" s="7">
        <f t="shared" si="29"/>
        <v>266</v>
      </c>
      <c r="J133" s="7">
        <f t="shared" si="29"/>
        <v>573.4</v>
      </c>
    </row>
  </sheetData>
  <mergeCells count="5">
    <mergeCell ref="B43:J43"/>
    <mergeCell ref="G2:J2"/>
    <mergeCell ref="A3:J3"/>
    <mergeCell ref="A4:J4"/>
    <mergeCell ref="B6:J6"/>
  </mergeCells>
  <pageMargins left="0.31496062992125984" right="0.11811023622047245" top="0.35433070866141736" bottom="0.35433070866141736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Петя</dc:creator>
  <cp:lastModifiedBy>IT</cp:lastModifiedBy>
  <cp:lastPrinted>2021-08-18T02:59:06Z</cp:lastPrinted>
  <dcterms:created xsi:type="dcterms:W3CDTF">2021-08-03T14:57:08Z</dcterms:created>
  <dcterms:modified xsi:type="dcterms:W3CDTF">2022-12-06T13:33:45Z</dcterms:modified>
</cp:coreProperties>
</file>