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anova-sv\obmen\Отчет об исполнении за 9 мес.  2024 г\"/>
    </mc:Choice>
  </mc:AlternateContent>
  <bookViews>
    <workbookView xWindow="0" yWindow="0" windowWidth="23040" windowHeight="939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1" l="1"/>
  <c r="F123" i="1"/>
  <c r="F122" i="1"/>
  <c r="F121" i="1"/>
  <c r="F120" i="1"/>
  <c r="F119" i="1"/>
  <c r="F118" i="1"/>
  <c r="F117" i="1"/>
  <c r="E116" i="1"/>
  <c r="F116" i="1" s="1"/>
  <c r="D116" i="1"/>
  <c r="F115" i="1"/>
  <c r="F114" i="1"/>
  <c r="E113" i="1"/>
  <c r="F113" i="1" s="1"/>
  <c r="D113" i="1"/>
  <c r="F112" i="1"/>
  <c r="F111" i="1"/>
  <c r="F110" i="1"/>
  <c r="F109" i="1"/>
  <c r="F108" i="1"/>
  <c r="F107" i="1"/>
  <c r="F106" i="1"/>
  <c r="F105" i="1"/>
  <c r="E104" i="1"/>
  <c r="F104" i="1" s="1"/>
  <c r="D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E87" i="1"/>
  <c r="D87" i="1"/>
  <c r="F84" i="1"/>
  <c r="F83" i="1"/>
  <c r="F82" i="1"/>
  <c r="F81" i="1"/>
  <c r="E81" i="1"/>
  <c r="D81" i="1"/>
  <c r="F80" i="1"/>
  <c r="F79" i="1"/>
  <c r="E79" i="1"/>
  <c r="D79" i="1"/>
  <c r="E76" i="1"/>
  <c r="D76" i="1"/>
  <c r="F75" i="1"/>
  <c r="E74" i="1"/>
  <c r="F74" i="1" s="1"/>
  <c r="D74" i="1"/>
  <c r="F73" i="1"/>
  <c r="F72" i="1"/>
  <c r="F71" i="1"/>
  <c r="F69" i="1"/>
  <c r="E69" i="1"/>
  <c r="D69" i="1"/>
  <c r="F68" i="1"/>
  <c r="F67" i="1"/>
  <c r="F66" i="1"/>
  <c r="F65" i="1"/>
  <c r="F64" i="1"/>
  <c r="F63" i="1"/>
  <c r="E62" i="1"/>
  <c r="F62" i="1" s="1"/>
  <c r="D62" i="1"/>
  <c r="D50" i="1" s="1"/>
  <c r="D49" i="1" s="1"/>
  <c r="F61" i="1"/>
  <c r="F60" i="1"/>
  <c r="F59" i="1"/>
  <c r="F58" i="1"/>
  <c r="F57" i="1"/>
  <c r="F56" i="1"/>
  <c r="E55" i="1"/>
  <c r="E50" i="1" s="1"/>
  <c r="D55" i="1"/>
  <c r="F54" i="1"/>
  <c r="F53" i="1"/>
  <c r="F52" i="1"/>
  <c r="F51" i="1"/>
  <c r="E51" i="1"/>
  <c r="D51" i="1"/>
  <c r="F48" i="1"/>
  <c r="E46" i="1"/>
  <c r="F46" i="1" s="1"/>
  <c r="D46" i="1"/>
  <c r="F44" i="1"/>
  <c r="F43" i="1"/>
  <c r="F42" i="1"/>
  <c r="E41" i="1"/>
  <c r="F41" i="1" s="1"/>
  <c r="D41" i="1"/>
  <c r="F40" i="1"/>
  <c r="F39" i="1"/>
  <c r="E37" i="1"/>
  <c r="D37" i="1"/>
  <c r="F37" i="1" s="1"/>
  <c r="F36" i="1"/>
  <c r="F35" i="1"/>
  <c r="E34" i="1"/>
  <c r="F34" i="1" s="1"/>
  <c r="D34" i="1"/>
  <c r="F33" i="1"/>
  <c r="E32" i="1"/>
  <c r="F32" i="1" s="1"/>
  <c r="D32" i="1"/>
  <c r="F31" i="1"/>
  <c r="F30" i="1"/>
  <c r="F29" i="1"/>
  <c r="F28" i="1"/>
  <c r="E27" i="1"/>
  <c r="D27" i="1"/>
  <c r="F27" i="1" s="1"/>
  <c r="F26" i="1"/>
  <c r="F25" i="1"/>
  <c r="E24" i="1"/>
  <c r="E11" i="1" s="1"/>
  <c r="D24" i="1"/>
  <c r="F23" i="1"/>
  <c r="F22" i="1"/>
  <c r="F21" i="1"/>
  <c r="E21" i="1"/>
  <c r="D21" i="1"/>
  <c r="F20" i="1"/>
  <c r="F19" i="1"/>
  <c r="F17" i="1"/>
  <c r="E16" i="1"/>
  <c r="D16" i="1"/>
  <c r="F16" i="1" s="1"/>
  <c r="F15" i="1"/>
  <c r="E14" i="1"/>
  <c r="D14" i="1"/>
  <c r="F14" i="1" s="1"/>
  <c r="F13" i="1"/>
  <c r="E12" i="1"/>
  <c r="D12" i="1"/>
  <c r="F12" i="1" s="1"/>
  <c r="F50" i="1" l="1"/>
  <c r="E49" i="1"/>
  <c r="F49" i="1" s="1"/>
  <c r="F11" i="1"/>
  <c r="E85" i="1"/>
  <c r="F85" i="1" s="1"/>
  <c r="D11" i="1"/>
  <c r="D85" i="1" s="1"/>
  <c r="F24" i="1"/>
  <c r="F55" i="1"/>
</calcChain>
</file>

<file path=xl/sharedStrings.xml><?xml version="1.0" encoding="utf-8"?>
<sst xmlns="http://schemas.openxmlformats.org/spreadsheetml/2006/main" count="202" uniqueCount="201">
  <si>
    <t xml:space="preserve">                                                                                                                                                                                Приложение 1</t>
  </si>
  <si>
    <t>к Постановлению администрации</t>
  </si>
  <si>
    <t>городского округа Красноуфимск</t>
  </si>
  <si>
    <t>Исполнение бюджета городского округа Красноуфимск по доходам</t>
  </si>
  <si>
    <t>Номер строки</t>
  </si>
  <si>
    <t>Код классификации  доходов бюджета</t>
  </si>
  <si>
    <t>Наименование дохода бюджета</t>
  </si>
  <si>
    <t>Исполнение в рублях</t>
  </si>
  <si>
    <t>Исполнение в %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</si>
  <si>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</si>
  <si>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</si>
  <si>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</si>
  <si>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</si>
  <si>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</si>
  <si>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</si>
  <si>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</si>
  <si>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</si>
  <si>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</si>
  <si>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</si>
  <si>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</si>
  <si>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</si>
  <si>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 xml:space="preserve">000 1 05 01000 00 0000 110   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</si>
  <si>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</si>
  <si>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</si>
  <si>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</si>
  <si>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</si>
  <si>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</si>
  <si>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</si>
  <si>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</si>
  <si>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</si>
  <si>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</si>
  <si>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</si>
  <si>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</si>
  <si>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</si>
  <si>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</si>
  <si>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</si>
  <si>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пошлина, сборы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</si>
  <si>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</si>
  <si>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</si>
  <si>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</si>
  <si>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</si>
  <si>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</si>
  <si>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</si>
  <si>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</si>
  <si>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</si>
  <si>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</si>
  <si>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</si>
  <si>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</si>
  <si>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</si>
  <si>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</si>
  <si>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</si>
  <si>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</si>
  <si>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</si>
  <si>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</si>
  <si>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</si>
  <si>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</si>
  <si>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</si>
  <si>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</si>
  <si>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</si>
  <si>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</si>
  <si>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</si>
  <si>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</si>
  <si>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</si>
  <si>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</si>
  <si>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</si>
  <si>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</si>
  <si>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</si>
  <si>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</si>
  <si>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</si>
  <si>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</si>
  <si>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</si>
  <si>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</si>
  <si>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</si>
  <si>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</si>
  <si>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</si>
  <si>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</si>
  <si>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000 1 17 00000 00 0000 000</t>
  </si>
  <si>
    <t>Прочие неналоговые доходы</t>
  </si>
  <si>
    <t>000 1 17 01000 00 0000 180</t>
  </si>
  <si>
    <t>Невыясненные поступления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</si>
  <si>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</si>
  <si>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</si>
  <si>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</si>
  <si>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</si>
  <si>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</si>
  <si>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</si>
  <si>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</si>
  <si>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</si>
  <si>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</si>
  <si>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000 2 02 16549 04 0000 150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</si>
  <si>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</si>
  <si>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000 2 02 20000 00 0000 150</t>
  </si>
  <si>
    <t>Субсидии бюджетам бюджетной системы Российской Федерации (межбюджетные субсидии)</t>
  </si>
  <si>
    <t>000 2 02 25081 04 0000 150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</si>
  <si>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</si>
  <si>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</si>
  <si>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000 2 02 25519 04 0000 150</t>
  </si>
  <si>
    <t>Субсидии бюджетам городских округов на поддержку отрасли культуры</t>
  </si>
  <si>
    <t>000 2 02 29999 04 0000 150</t>
  </si>
  <si>
    <t>Прочие субсидии бюджетам городских округов *</t>
  </si>
  <si>
    <t>000 2 02 30000 00 0000 150</t>
  </si>
  <si>
    <t>Субвенции бюджетам бюджетной системы Российской Федерации</t>
  </si>
  <si>
    <t>000 2 02 30022 04 0000 150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</si>
  <si>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</si>
  <si>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</si>
  <si>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Федерации**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</si>
  <si>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</si>
  <si>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</si>
  <si>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</si>
  <si>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</si>
  <si>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000 2 02 35462 04 0000 150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</si>
  <si>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</si>
  <si>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000 2 02 39999 04 0000 150</t>
  </si>
  <si>
    <t>Прочие субвенции бюджетам городских округов ***</t>
  </si>
  <si>
    <t>000 2 02 40000 00 0000 150</t>
  </si>
  <si>
    <t xml:space="preserve">Иные межбюджетные трансферты </t>
  </si>
  <si>
    <t>000 2 02 45179 04 0000 150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</si>
  <si>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</si>
  <si>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</si>
  <si>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</si>
  <si>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000 2 02 49999 04 0000 150</t>
  </si>
  <si>
    <t>Прочие межбюджетные трансферты, передаваемые бюджетам городских округов ****</t>
  </si>
  <si>
    <t>000 2 07 04000 04 0000 150</t>
  </si>
  <si>
    <t>Прочие безвозмездные поступления в бюджеты городских округов</t>
  </si>
  <si>
    <t>000 2 07 04050 04 0000 150</t>
  </si>
  <si>
    <t xml:space="preserve">Прочие безвозмездные поступления в бюджеты городских округов
</t>
  </si>
  <si>
    <t>000 2 18 00000 00 0000 150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</si>
  <si>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</si>
  <si>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</si>
  <si>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</si>
  <si>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</si>
  <si>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</si>
  <si>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</si>
  <si>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</t>
  </si>
  <si>
    <t>Итого доходов:</t>
  </si>
  <si>
    <t>Примечание:</t>
  </si>
  <si>
    <t>* в данной строке отражены прочие субсидии из областного бюджета:</t>
  </si>
  <si>
    <t>на осуществление мероприятий по обеспечению питанием обучающихся в муниципальных общеобразовательных организациях</t>
  </si>
  <si>
    <t>на создание в образовательных организациях условий для получения детьми-инвалидами качественного образования</t>
  </si>
  <si>
    <t>на создание в муниципальных общеобразовательных организациях условий для организации горячего питания обучающихся</t>
  </si>
  <si>
    <t>на организацию военно-патриотического воспитания и допризывной подготовки молодых граждан</t>
  </si>
  <si>
    <t>на реализацию проектов по приоритетным направлениям работы с молодежью на территории Свердловской области</t>
  </si>
  <si>
    <t>на развитие сети муниципальных учреждений по работе с молодежью</t>
  </si>
  <si>
    <t>на создание и обеспечение деятельности молодежных "коворкинг-центров"</t>
  </si>
  <si>
    <t>на реализацию мероприятий по поэтапному внедрению Всероссийского физкультурно-спортивного комплекса "Готов к труду и обороне" (ГТО)</t>
  </si>
  <si>
    <t>на создание безопасных условий пребывания в муниципальных организациях отдыха детей и их оздоровления</t>
  </si>
  <si>
    <t>на создание спортивных площадок (оснащение спортивным оборудованием) для занятия уличной гимнастикой</t>
  </si>
  <si>
    <t xml:space="preserve">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 </t>
  </si>
  <si>
    <t>** в данной строке отражены субвенции из областного бюджета на осуществление государственных полномочий:</t>
  </si>
  <si>
    <t>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</si>
  <si>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</si>
  <si>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</si>
  <si>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на осуществление государственного полномочия Свердловской области по созданию административных комиссий</t>
  </si>
  <si>
    <t>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</si>
  <si>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</si>
  <si>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на организацию проведения на территории Свердловской области мероприятий по предупреждению и ликвидации болезней животных</t>
  </si>
  <si>
    <t>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</si>
  <si>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*** в данной строке отражены прочие субвенции из областного бюджета:</t>
  </si>
  <si>
    <t xml:space="preserve">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</t>
  </si>
  <si>
    <t>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</si>
  <si>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**** в данной строке отражены прочие межбюджетные трансферты, передаваемые бюджетам городских округов:</t>
  </si>
  <si>
    <t>на организацию бесплатного горячего питания обучающихся, получающих начальное общее образование в муниципальных общеобразоватеоьных организациях, расположенных на территории Свердловской области</t>
  </si>
  <si>
    <t>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</si>
  <si>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</si>
  <si>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на обеспечение меры социальной поддержки по бесплатному получению художественного образования в муниципальных организациях дополнительного образования, в том числе в домах детского творчества, детских школах искусств, детям-сиротам, детям, оставшимся без попечения родителей, и иными категориям несовершеннолетних граждан, нуждающихся в социальной поддержке</t>
  </si>
  <si>
    <t xml:space="preserve">Сумма в  рублях </t>
  </si>
  <si>
    <t>000 1 14 01000 00 0000 410</t>
  </si>
  <si>
    <t>Доходы от продажи квартир</t>
  </si>
  <si>
    <t>000 1 16 02000 02 0000 140</t>
  </si>
  <si>
    <t>000 1 17 15000 00 0000 150</t>
  </si>
  <si>
    <t>Инициативные платежи</t>
  </si>
  <si>
    <t xml:space="preserve">Дотации бюджетам городских округов на выравнивание бюджетной обеспеченности из бюджета субъекта Российской Федерации
</t>
  </si>
  <si>
    <t xml:space="preserve">Субсидии бюджетам городских округов на государственную поддержку организаций, входящих в систему спортивной подготовки
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</si>
  <si>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</si>
  <si>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</si>
  <si>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</si>
  <si>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</si>
  <si>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</si>
  <si>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</si>
  <si>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000 2 04 04000 04 0000 150</t>
  </si>
  <si>
    <t>Безвозмездные поступления от негосударственных организаций в бюджеты городских округов</t>
  </si>
  <si>
    <t>000 2 04 04010 04 0000 150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</si>
  <si>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</si>
  <si>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</si>
  <si>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</si>
  <si>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</si>
  <si>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000 2 19 35250 04 0000 150</t>
  </si>
  <si>
    <t>Возврат остатков субсидий на оплату жилищно-коммунальных услуг отдельным категориям граждан из бюджета городских округов</t>
  </si>
  <si>
    <t xml:space="preserve">000 2 19 35462 04 0000 150 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</si>
  <si>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городсих округов</t>
  </si>
  <si>
    <t>на поддержку муниципальных учреждений спортивной направленности по адаптивной физической культуре и спорту</t>
  </si>
  <si>
    <t>на внедрение механизмов инициативного бюджетирования на территории Свердловской области в 2024 году</t>
  </si>
  <si>
    <t>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данных категорий работников на 2024 год</t>
  </si>
  <si>
    <t xml:space="preserve">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 </t>
  </si>
  <si>
    <t>на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 на 2024 год</t>
  </si>
  <si>
    <t>на поддержку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школа", в 2024 году</t>
  </si>
  <si>
    <t>из резервного фонда Правительства Свердловской области на приобретение пяти жилых помещений и расселение граждан из уничтоженного в результате пожара многоквартирного жилого дома по адресу: Свердловская обл., г. Красноуфимск, ул. Станционная, д. 22</t>
  </si>
  <si>
    <t>из резервного фонда Правительства Свердловской области на предоставление дополнительной меры социальной поддержки семье гражданина, заключившего контракт о прохождении военной службы с Министерством обороны Российской Федерации</t>
  </si>
  <si>
    <t>из резервного фонда Правительства Свердловской области на организацию особо значимых общественных мероприятий</t>
  </si>
  <si>
    <t xml:space="preserve"> за 9 месяцев 2024 года </t>
  </si>
  <si>
    <t xml:space="preserve">от  20.11.2024 года №1127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</si>
</sst>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name val="Liberation Serif"/>
      <family val="1"/>
      <charset val="204"/>
    </font>
    <font>
      <b/>
      <sz val="9"/>
      <name val="Liberation Serif"/>
      <family val="1"/>
      <charset val="204"/>
    </font>
    <font>
      <sz val="10"/>
      <name val="Liberation Serif"/>
      <family val="1"/>
      <charset val="204"/>
    </font>
    <font>
      <b/>
      <sz val="8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1" fontId="3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justify" vertical="center"/>
    </xf>
    <xf numFmtId="3" fontId="1" fillId="0" borderId="1" xfId="0" applyNumberFormat="1" applyFont="1" applyBorder="1"/>
    <xf numFmtId="164" fontId="1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justify" vertical="center"/>
    </xf>
    <xf numFmtId="3" fontId="3" fillId="0" borderId="1" xfId="0" applyNumberFormat="1" applyFont="1" applyBorder="1"/>
    <xf numFmtId="164" fontId="3" fillId="0" borderId="1" xfId="0" applyNumberFormat="1" applyFont="1" applyBorder="1"/>
    <xf numFmtId="0" fontId="1" fillId="0" borderId="2" xfId="0" applyFont="1" applyBorder="1"/>
    <xf numFmtId="0" fontId="3" fillId="0" borderId="2" xfId="0" applyFont="1" applyBorder="1"/>
    <xf numFmtId="3" fontId="3" fillId="0" borderId="1" xfId="0" applyNumberFormat="1" applyFont="1" applyFill="1" applyBorder="1"/>
    <xf numFmtId="0" fontId="3" fillId="0" borderId="1" xfId="0" applyNumberFormat="1" applyFont="1" applyBorder="1" applyAlignment="1">
      <alignment horizontal="justify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justify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justify" vertical="center"/>
    </xf>
    <xf numFmtId="3" fontId="1" fillId="0" borderId="1" xfId="0" applyNumberFormat="1" applyFont="1" applyFill="1" applyBorder="1"/>
    <xf numFmtId="0" fontId="3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Border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right"/>
    </xf>
    <xf numFmtId="0" fontId="1" fillId="0" borderId="1" xfId="0" applyNumberFormat="1" applyFont="1" applyBorder="1" applyAlignment="1">
      <alignment horizontal="justify" vertical="center"/>
    </xf>
    <xf numFmtId="3" fontId="1" fillId="0" borderId="2" xfId="0" applyNumberFormat="1" applyFont="1" applyBorder="1"/>
    <xf numFmtId="3" fontId="3" fillId="0" borderId="2" xfId="0" applyNumberFormat="1" applyFont="1" applyBorder="1"/>
    <xf numFmtId="3" fontId="1" fillId="0" borderId="1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vertical="center"/>
    </xf>
    <xf numFmtId="0" fontId="1" fillId="0" borderId="4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tabSelected="1" workbookViewId="0">
      <selection activeCell="F14" sqref="F14"/>
    </sheetView>
  </sheetViews>
  <sheetFormatPr defaultRowHeight="15" x14ac:dyDescent="0.25"/>
  <cols>
    <col min="1" max="1" width="6.42578125" customWidth="1"/>
    <col min="2" max="2" width="24.85546875" customWidth="1"/>
    <col min="3" max="3" width="50.28515625" customWidth="1"/>
    <col min="4" max="5" width="12.7109375" customWidth="1"/>
    <col min="6" max="6" width="11.140625" customWidth="1"/>
  </cols>
  <sheetData>
    <row r="1" spans="1:6" x14ac:dyDescent="0.25">
      <c r="A1" s="23"/>
      <c r="B1" s="33" t="s">
        <v>0</v>
      </c>
      <c r="C1" s="33"/>
      <c r="D1" s="33"/>
      <c r="E1" s="33"/>
      <c r="F1" s="33"/>
    </row>
    <row r="2" spans="1:6" x14ac:dyDescent="0.25">
      <c r="A2" s="23"/>
      <c r="B2" s="33" t="s">
        <v>1</v>
      </c>
      <c r="C2" s="33"/>
      <c r="D2" s="33"/>
      <c r="E2" s="33"/>
      <c r="F2" s="33"/>
    </row>
    <row r="3" spans="1:6" x14ac:dyDescent="0.25">
      <c r="A3" s="23"/>
      <c r="B3" s="33" t="s">
        <v>2</v>
      </c>
      <c r="C3" s="33"/>
      <c r="D3" s="33"/>
      <c r="E3" s="33"/>
      <c r="F3" s="33"/>
    </row>
    <row r="4" spans="1:6" x14ac:dyDescent="0.25">
      <c r="A4" s="23"/>
      <c r="B4" s="33" t="s">
        <v>200</v>
      </c>
      <c r="C4" s="33"/>
      <c r="D4" s="33"/>
      <c r="E4" s="33"/>
      <c r="F4" s="33"/>
    </row>
    <row r="5" spans="1:6" x14ac:dyDescent="0.25">
      <c r="A5" s="23"/>
      <c r="B5" s="22"/>
      <c r="C5" s="22"/>
      <c r="D5" s="22"/>
      <c r="E5" s="22"/>
      <c r="F5" s="22"/>
    </row>
    <row r="6" spans="1:6" x14ac:dyDescent="0.25">
      <c r="A6" s="32" t="s">
        <v>3</v>
      </c>
      <c r="B6" s="32"/>
      <c r="C6" s="32"/>
      <c r="D6" s="32"/>
      <c r="E6" s="32"/>
      <c r="F6" s="32"/>
    </row>
    <row r="7" spans="1:6" x14ac:dyDescent="0.25">
      <c r="A7" s="32" t="s">
        <v>199</v>
      </c>
      <c r="B7" s="32"/>
      <c r="C7" s="32"/>
      <c r="D7" s="32"/>
      <c r="E7" s="32"/>
      <c r="F7" s="32"/>
    </row>
    <row r="8" spans="1:6" x14ac:dyDescent="0.25">
      <c r="A8" s="23"/>
      <c r="B8" s="24"/>
      <c r="C8" s="24"/>
      <c r="D8" s="24"/>
    </row>
    <row r="9" spans="1:6" ht="26.25" x14ac:dyDescent="0.25">
      <c r="A9" s="25" t="s">
        <v>4</v>
      </c>
      <c r="B9" s="1" t="s">
        <v>5</v>
      </c>
      <c r="C9" s="2" t="s">
        <v>6</v>
      </c>
      <c r="D9" s="1" t="s">
        <v>165</v>
      </c>
      <c r="E9" s="1" t="s">
        <v>7</v>
      </c>
      <c r="F9" s="1" t="s">
        <v>8</v>
      </c>
    </row>
    <row r="10" spans="1:6" x14ac:dyDescent="0.25">
      <c r="A10" s="26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</row>
    <row r="11" spans="1:6" x14ac:dyDescent="0.25">
      <c r="A11" s="3">
        <v>1</v>
      </c>
      <c r="B11" s="4" t="s">
        <v>9</v>
      </c>
      <c r="C11" s="5" t="s">
        <v>10</v>
      </c>
      <c r="D11" s="6">
        <f>SUM(D12,D14,D16,D21,D24,D27,D32,D34,D37,D41,D46)</f>
        <v>1065377713</v>
      </c>
      <c r="E11" s="6">
        <f>SUM(E12,E14,E16,E21,E24,E27,E32,E34,E37,E41,E46)</f>
        <v>899868337</v>
      </c>
      <c r="F11" s="7">
        <f>E11/D11*100</f>
        <v>84.464723263832724</v>
      </c>
    </row>
    <row r="12" spans="1:6" x14ac:dyDescent="0.25">
      <c r="A12" s="3">
        <v>2</v>
      </c>
      <c r="B12" s="4" t="s">
        <v>11</v>
      </c>
      <c r="C12" s="5" t="s">
        <v>12</v>
      </c>
      <c r="D12" s="6">
        <f>SUM(D13)</f>
        <v>775804749</v>
      </c>
      <c r="E12" s="6">
        <f>SUM(E13)</f>
        <v>686845916</v>
      </c>
      <c r="F12" s="7">
        <f t="shared" ref="F12:F85" si="0">E12/D12*100</f>
        <v>88.533347712208965</v>
      </c>
    </row>
    <row r="13" spans="1:6" x14ac:dyDescent="0.25">
      <c r="A13" s="3">
        <v>3</v>
      </c>
      <c r="B13" s="8" t="s">
        <v>13</v>
      </c>
      <c r="C13" s="9" t="s">
        <v>14</v>
      </c>
      <c r="D13" s="10">
        <v>775804749</v>
      </c>
      <c r="E13" s="10">
        <v>686845916</v>
      </c>
      <c r="F13" s="11">
        <f t="shared" si="0"/>
        <v>88.533347712208965</v>
      </c>
    </row>
    <row r="14" spans="1:6" ht="25.5" x14ac:dyDescent="0.25">
      <c r="A14" s="3">
        <v>4</v>
      </c>
      <c r="B14" s="12" t="s">
        <v>15</v>
      </c>
      <c r="C14" s="5" t="s">
        <v>16</v>
      </c>
      <c r="D14" s="6">
        <f>SUM(D15)</f>
        <v>42773000</v>
      </c>
      <c r="E14" s="6">
        <f>SUM(E15)</f>
        <v>30585266</v>
      </c>
      <c r="F14" s="7">
        <f t="shared" si="0"/>
        <v>71.506010801206372</v>
      </c>
    </row>
    <row r="15" spans="1:6" ht="25.5" x14ac:dyDescent="0.25">
      <c r="A15" s="3">
        <v>5</v>
      </c>
      <c r="B15" s="13" t="s">
        <v>17</v>
      </c>
      <c r="C15" s="9" t="s">
        <v>18</v>
      </c>
      <c r="D15" s="10">
        <v>42773000</v>
      </c>
      <c r="E15" s="10">
        <v>30585266</v>
      </c>
      <c r="F15" s="11">
        <f t="shared" si="0"/>
        <v>71.506010801206372</v>
      </c>
    </row>
    <row r="16" spans="1:6" x14ac:dyDescent="0.25">
      <c r="A16" s="3">
        <v>6</v>
      </c>
      <c r="B16" s="4" t="s">
        <v>19</v>
      </c>
      <c r="C16" s="5" t="s">
        <v>20</v>
      </c>
      <c r="D16" s="6">
        <f>SUM(D17:D20)</f>
        <v>98241000</v>
      </c>
      <c r="E16" s="6">
        <f>SUM(E17:E20)</f>
        <v>85878501</v>
      </c>
      <c r="F16" s="7">
        <f t="shared" si="0"/>
        <v>87.416151097810484</v>
      </c>
    </row>
    <row r="17" spans="1:6" ht="25.5" x14ac:dyDescent="0.25">
      <c r="A17" s="3">
        <v>7</v>
      </c>
      <c r="B17" s="8" t="s">
        <v>21</v>
      </c>
      <c r="C17" s="9" t="s">
        <v>22</v>
      </c>
      <c r="D17" s="10">
        <v>89290000</v>
      </c>
      <c r="E17" s="10">
        <v>77186263</v>
      </c>
      <c r="F17" s="11">
        <f t="shared" si="0"/>
        <v>86.444465225669163</v>
      </c>
    </row>
    <row r="18" spans="1:6" ht="25.5" x14ac:dyDescent="0.25">
      <c r="A18" s="3">
        <v>8</v>
      </c>
      <c r="B18" s="8" t="s">
        <v>23</v>
      </c>
      <c r="C18" s="9" t="s">
        <v>24</v>
      </c>
      <c r="D18" s="10"/>
      <c r="E18" s="10">
        <v>174530</v>
      </c>
      <c r="F18" s="10"/>
    </row>
    <row r="19" spans="1:6" x14ac:dyDescent="0.25">
      <c r="A19" s="3">
        <v>9</v>
      </c>
      <c r="B19" s="8" t="s">
        <v>25</v>
      </c>
      <c r="C19" s="9" t="s">
        <v>26</v>
      </c>
      <c r="D19" s="10">
        <v>404000</v>
      </c>
      <c r="E19" s="10">
        <v>1203570</v>
      </c>
      <c r="F19" s="10">
        <f t="shared" si="0"/>
        <v>297.91336633663366</v>
      </c>
    </row>
    <row r="20" spans="1:6" ht="25.5" x14ac:dyDescent="0.25">
      <c r="A20" s="3">
        <v>10</v>
      </c>
      <c r="B20" s="8" t="s">
        <v>27</v>
      </c>
      <c r="C20" s="9" t="s">
        <v>28</v>
      </c>
      <c r="D20" s="10">
        <v>8547000</v>
      </c>
      <c r="E20" s="10">
        <v>7314138</v>
      </c>
      <c r="F20" s="11">
        <f t="shared" si="0"/>
        <v>85.575500175500167</v>
      </c>
    </row>
    <row r="21" spans="1:6" x14ac:dyDescent="0.25">
      <c r="A21" s="3">
        <v>11</v>
      </c>
      <c r="B21" s="4" t="s">
        <v>29</v>
      </c>
      <c r="C21" s="5" t="s">
        <v>30</v>
      </c>
      <c r="D21" s="6">
        <f>SUM(D22:D23)</f>
        <v>25765000</v>
      </c>
      <c r="E21" s="6">
        <f>SUM(E22:E23)</f>
        <v>9694848</v>
      </c>
      <c r="F21" s="7">
        <f t="shared" si="0"/>
        <v>37.62797593634776</v>
      </c>
    </row>
    <row r="22" spans="1:6" x14ac:dyDescent="0.25">
      <c r="A22" s="3">
        <v>12</v>
      </c>
      <c r="B22" s="8" t="s">
        <v>31</v>
      </c>
      <c r="C22" s="9" t="s">
        <v>32</v>
      </c>
      <c r="D22" s="10">
        <v>14023000</v>
      </c>
      <c r="E22" s="10">
        <v>3926005</v>
      </c>
      <c r="F22" s="11">
        <f t="shared" si="0"/>
        <v>27.996897953362332</v>
      </c>
    </row>
    <row r="23" spans="1:6" x14ac:dyDescent="0.25">
      <c r="A23" s="3">
        <v>13</v>
      </c>
      <c r="B23" s="8" t="s">
        <v>33</v>
      </c>
      <c r="C23" s="9" t="s">
        <v>34</v>
      </c>
      <c r="D23" s="10">
        <v>11742000</v>
      </c>
      <c r="E23" s="10">
        <v>5768843</v>
      </c>
      <c r="F23" s="11">
        <f t="shared" si="0"/>
        <v>49.129986373701243</v>
      </c>
    </row>
    <row r="24" spans="1:6" x14ac:dyDescent="0.25">
      <c r="A24" s="3">
        <v>14</v>
      </c>
      <c r="B24" s="4" t="s">
        <v>35</v>
      </c>
      <c r="C24" s="5" t="s">
        <v>36</v>
      </c>
      <c r="D24" s="20">
        <f>SUM(D25:D26)</f>
        <v>11542100</v>
      </c>
      <c r="E24" s="20">
        <f>SUM(E25:E26)</f>
        <v>8964845</v>
      </c>
      <c r="F24" s="7">
        <f t="shared" si="0"/>
        <v>77.670831131249955</v>
      </c>
    </row>
    <row r="25" spans="1:6" ht="25.5" x14ac:dyDescent="0.25">
      <c r="A25" s="3">
        <v>15</v>
      </c>
      <c r="B25" s="8" t="s">
        <v>37</v>
      </c>
      <c r="C25" s="9" t="s">
        <v>38</v>
      </c>
      <c r="D25" s="10">
        <v>11489000</v>
      </c>
      <c r="E25" s="10">
        <v>8862245</v>
      </c>
      <c r="F25" s="11">
        <f t="shared" si="0"/>
        <v>77.136783009835497</v>
      </c>
    </row>
    <row r="26" spans="1:6" ht="38.25" x14ac:dyDescent="0.25">
      <c r="A26" s="3">
        <v>16</v>
      </c>
      <c r="B26" s="8" t="s">
        <v>39</v>
      </c>
      <c r="C26" s="9" t="s">
        <v>40</v>
      </c>
      <c r="D26" s="10">
        <v>53100</v>
      </c>
      <c r="E26" s="14">
        <v>102600</v>
      </c>
      <c r="F26" s="11">
        <f t="shared" si="0"/>
        <v>193.22033898305085</v>
      </c>
    </row>
    <row r="27" spans="1:6" ht="25.5" x14ac:dyDescent="0.25">
      <c r="A27" s="3">
        <v>17</v>
      </c>
      <c r="B27" s="4" t="s">
        <v>41</v>
      </c>
      <c r="C27" s="5" t="s">
        <v>42</v>
      </c>
      <c r="D27" s="6">
        <f>SUM(D28:D31)</f>
        <v>42184800</v>
      </c>
      <c r="E27" s="6">
        <f>SUM(E28:E31)</f>
        <v>30783229</v>
      </c>
      <c r="F27" s="7">
        <f t="shared" si="0"/>
        <v>72.972324154671824</v>
      </c>
    </row>
    <row r="28" spans="1:6" ht="76.5" x14ac:dyDescent="0.25">
      <c r="A28" s="3">
        <v>18</v>
      </c>
      <c r="B28" s="8" t="s">
        <v>43</v>
      </c>
      <c r="C28" s="9" t="s">
        <v>44</v>
      </c>
      <c r="D28" s="10">
        <v>28491800</v>
      </c>
      <c r="E28" s="10">
        <v>17871571</v>
      </c>
      <c r="F28" s="11">
        <f t="shared" si="0"/>
        <v>62.725313949978592</v>
      </c>
    </row>
    <row r="29" spans="1:6" ht="25.5" x14ac:dyDescent="0.25">
      <c r="A29" s="3">
        <v>19</v>
      </c>
      <c r="B29" s="8" t="s">
        <v>45</v>
      </c>
      <c r="C29" s="15" t="s">
        <v>46</v>
      </c>
      <c r="D29" s="14">
        <v>700000</v>
      </c>
      <c r="E29" s="14">
        <v>657712</v>
      </c>
      <c r="F29" s="11">
        <f t="shared" si="0"/>
        <v>93.958857142857141</v>
      </c>
    </row>
    <row r="30" spans="1:6" ht="76.5" x14ac:dyDescent="0.25">
      <c r="A30" s="3">
        <v>20</v>
      </c>
      <c r="B30" s="8" t="s">
        <v>47</v>
      </c>
      <c r="C30" s="15" t="s">
        <v>48</v>
      </c>
      <c r="D30" s="14">
        <v>10538000</v>
      </c>
      <c r="E30" s="14">
        <v>10251400</v>
      </c>
      <c r="F30" s="11">
        <f t="shared" si="0"/>
        <v>97.280318846080846</v>
      </c>
    </row>
    <row r="31" spans="1:6" ht="102" x14ac:dyDescent="0.25">
      <c r="A31" s="3">
        <v>21</v>
      </c>
      <c r="B31" s="8" t="s">
        <v>49</v>
      </c>
      <c r="C31" s="15" t="s">
        <v>50</v>
      </c>
      <c r="D31" s="14">
        <v>2455000</v>
      </c>
      <c r="E31" s="14">
        <v>2002546</v>
      </c>
      <c r="F31" s="11">
        <f t="shared" si="0"/>
        <v>81.570101832993885</v>
      </c>
    </row>
    <row r="32" spans="1:6" x14ac:dyDescent="0.25">
      <c r="A32" s="3">
        <v>22</v>
      </c>
      <c r="B32" s="4" t="s">
        <v>51</v>
      </c>
      <c r="C32" s="27" t="s">
        <v>52</v>
      </c>
      <c r="D32" s="20">
        <f>SUM(D33)</f>
        <v>780000</v>
      </c>
      <c r="E32" s="20">
        <f>SUM(E33)</f>
        <v>784190</v>
      </c>
      <c r="F32" s="7">
        <f t="shared" si="0"/>
        <v>100.53717948717949</v>
      </c>
    </row>
    <row r="33" spans="1:6" x14ac:dyDescent="0.25">
      <c r="A33" s="3">
        <v>23</v>
      </c>
      <c r="B33" s="8" t="s">
        <v>53</v>
      </c>
      <c r="C33" s="9" t="s">
        <v>54</v>
      </c>
      <c r="D33" s="10">
        <v>780000</v>
      </c>
      <c r="E33" s="10">
        <v>784190</v>
      </c>
      <c r="F33" s="7">
        <f t="shared" si="0"/>
        <v>100.53717948717949</v>
      </c>
    </row>
    <row r="34" spans="1:6" ht="25.5" x14ac:dyDescent="0.25">
      <c r="A34" s="3">
        <v>24</v>
      </c>
      <c r="B34" s="4" t="s">
        <v>55</v>
      </c>
      <c r="C34" s="5" t="s">
        <v>56</v>
      </c>
      <c r="D34" s="20">
        <f>SUM(D35:D36)</f>
        <v>32374571</v>
      </c>
      <c r="E34" s="20">
        <f>SUM(E35:E36)</f>
        <v>32782535</v>
      </c>
      <c r="F34" s="7">
        <f t="shared" si="0"/>
        <v>101.26013716135421</v>
      </c>
    </row>
    <row r="35" spans="1:6" x14ac:dyDescent="0.25">
      <c r="A35" s="3">
        <v>25</v>
      </c>
      <c r="B35" s="8" t="s">
        <v>57</v>
      </c>
      <c r="C35" s="9" t="s">
        <v>58</v>
      </c>
      <c r="D35" s="10">
        <v>125000</v>
      </c>
      <c r="E35" s="10">
        <v>381000</v>
      </c>
      <c r="F35" s="11">
        <f t="shared" si="0"/>
        <v>304.8</v>
      </c>
    </row>
    <row r="36" spans="1:6" x14ac:dyDescent="0.25">
      <c r="A36" s="3">
        <v>26</v>
      </c>
      <c r="B36" s="8" t="s">
        <v>59</v>
      </c>
      <c r="C36" s="9" t="s">
        <v>60</v>
      </c>
      <c r="D36" s="10">
        <v>32249571</v>
      </c>
      <c r="E36" s="10">
        <v>32401535</v>
      </c>
      <c r="F36" s="11">
        <f t="shared" si="0"/>
        <v>100.47121246977208</v>
      </c>
    </row>
    <row r="37" spans="1:6" ht="25.5" x14ac:dyDescent="0.25">
      <c r="A37" s="3">
        <v>27</v>
      </c>
      <c r="B37" s="4" t="s">
        <v>61</v>
      </c>
      <c r="C37" s="5" t="s">
        <v>62</v>
      </c>
      <c r="D37" s="6">
        <f>SUM(D38:D40)</f>
        <v>28630000</v>
      </c>
      <c r="E37" s="6">
        <f>SUM(E38:E40)</f>
        <v>6815498</v>
      </c>
      <c r="F37" s="7">
        <f t="shared" si="0"/>
        <v>23.805441844219349</v>
      </c>
    </row>
    <row r="38" spans="1:6" x14ac:dyDescent="0.25">
      <c r="A38" s="3">
        <v>28</v>
      </c>
      <c r="B38" s="8" t="s">
        <v>166</v>
      </c>
      <c r="C38" s="9" t="s">
        <v>167</v>
      </c>
      <c r="D38" s="10"/>
      <c r="E38" s="10">
        <v>105389</v>
      </c>
      <c r="F38" s="7"/>
    </row>
    <row r="39" spans="1:6" ht="76.5" x14ac:dyDescent="0.25">
      <c r="A39" s="3">
        <v>29</v>
      </c>
      <c r="B39" s="8" t="s">
        <v>63</v>
      </c>
      <c r="C39" s="9" t="s">
        <v>64</v>
      </c>
      <c r="D39" s="10">
        <v>24845000</v>
      </c>
      <c r="E39" s="10">
        <v>3339296</v>
      </c>
      <c r="F39" s="11">
        <f t="shared" si="0"/>
        <v>13.440515194204064</v>
      </c>
    </row>
    <row r="40" spans="1:6" ht="25.5" x14ac:dyDescent="0.25">
      <c r="A40" s="3">
        <v>30</v>
      </c>
      <c r="B40" s="8" t="s">
        <v>65</v>
      </c>
      <c r="C40" s="9" t="s">
        <v>66</v>
      </c>
      <c r="D40" s="14">
        <v>3785000</v>
      </c>
      <c r="E40" s="14">
        <v>3370813</v>
      </c>
      <c r="F40" s="11">
        <f t="shared" si="0"/>
        <v>89.057146631439892</v>
      </c>
    </row>
    <row r="41" spans="1:6" x14ac:dyDescent="0.25">
      <c r="A41" s="3">
        <v>31</v>
      </c>
      <c r="B41" s="4" t="s">
        <v>67</v>
      </c>
      <c r="C41" s="5" t="s">
        <v>68</v>
      </c>
      <c r="D41" s="20">
        <f>SUM(D42:D45)</f>
        <v>1768000</v>
      </c>
      <c r="E41" s="20">
        <f>SUM(E42:E45)</f>
        <v>1554510</v>
      </c>
      <c r="F41" s="7">
        <f t="shared" si="0"/>
        <v>87.924773755656105</v>
      </c>
    </row>
    <row r="42" spans="1:6" ht="38.25" x14ac:dyDescent="0.25">
      <c r="A42" s="3">
        <v>32</v>
      </c>
      <c r="B42" s="8" t="s">
        <v>69</v>
      </c>
      <c r="C42" s="9" t="s">
        <v>70</v>
      </c>
      <c r="D42" s="10">
        <v>490000</v>
      </c>
      <c r="E42" s="10">
        <v>492765</v>
      </c>
      <c r="F42" s="11">
        <f t="shared" si="0"/>
        <v>100.5642857142857</v>
      </c>
    </row>
    <row r="43" spans="1:6" ht="38.25" x14ac:dyDescent="0.25">
      <c r="A43" s="3">
        <v>33</v>
      </c>
      <c r="B43" s="16" t="s">
        <v>168</v>
      </c>
      <c r="C43" s="17" t="s">
        <v>71</v>
      </c>
      <c r="D43" s="14">
        <v>1000000</v>
      </c>
      <c r="E43" s="14">
        <v>6000</v>
      </c>
      <c r="F43" s="11">
        <f t="shared" si="0"/>
        <v>0.6</v>
      </c>
    </row>
    <row r="44" spans="1:6" ht="102" x14ac:dyDescent="0.25">
      <c r="A44" s="3">
        <v>34</v>
      </c>
      <c r="B44" s="16" t="s">
        <v>72</v>
      </c>
      <c r="C44" s="17" t="s">
        <v>73</v>
      </c>
      <c r="D44" s="14">
        <v>278000</v>
      </c>
      <c r="E44" s="14">
        <v>610063</v>
      </c>
      <c r="F44" s="11">
        <f t="shared" si="0"/>
        <v>219.44712230215825</v>
      </c>
    </row>
    <row r="45" spans="1:6" ht="25.5" x14ac:dyDescent="0.25">
      <c r="A45" s="3">
        <v>35</v>
      </c>
      <c r="B45" s="16" t="s">
        <v>74</v>
      </c>
      <c r="C45" s="17" t="s">
        <v>75</v>
      </c>
      <c r="D45" s="14"/>
      <c r="E45" s="14">
        <v>445682</v>
      </c>
      <c r="F45" s="11"/>
    </row>
    <row r="46" spans="1:6" x14ac:dyDescent="0.25">
      <c r="A46" s="3">
        <v>36</v>
      </c>
      <c r="B46" s="18" t="s">
        <v>76</v>
      </c>
      <c r="C46" s="19" t="s">
        <v>77</v>
      </c>
      <c r="D46" s="20">
        <f>SUM(D47:D48)</f>
        <v>5514493</v>
      </c>
      <c r="E46" s="20">
        <f>SUM(E47:E48)</f>
        <v>5178999</v>
      </c>
      <c r="F46" s="7">
        <f t="shared" si="0"/>
        <v>93.916140613470716</v>
      </c>
    </row>
    <row r="47" spans="1:6" x14ac:dyDescent="0.25">
      <c r="A47" s="3">
        <v>37</v>
      </c>
      <c r="B47" s="8" t="s">
        <v>78</v>
      </c>
      <c r="C47" s="9" t="s">
        <v>79</v>
      </c>
      <c r="D47" s="14"/>
      <c r="E47" s="14">
        <v>-25105</v>
      </c>
      <c r="F47" s="11"/>
    </row>
    <row r="48" spans="1:6" x14ac:dyDescent="0.25">
      <c r="A48" s="3">
        <v>38</v>
      </c>
      <c r="B48" s="8" t="s">
        <v>169</v>
      </c>
      <c r="C48" s="9" t="s">
        <v>170</v>
      </c>
      <c r="D48" s="14">
        <v>5514493</v>
      </c>
      <c r="E48" s="14">
        <v>5204104</v>
      </c>
      <c r="F48" s="11">
        <f t="shared" si="0"/>
        <v>94.37139552085749</v>
      </c>
    </row>
    <row r="49" spans="1:6" x14ac:dyDescent="0.25">
      <c r="A49" s="3">
        <v>39</v>
      </c>
      <c r="B49" s="18" t="s">
        <v>80</v>
      </c>
      <c r="C49" s="19" t="s">
        <v>81</v>
      </c>
      <c r="D49" s="20">
        <f>SUM(D50,D76,D74,D79,D81)</f>
        <v>1981749245</v>
      </c>
      <c r="E49" s="20">
        <f>SUM(E50,E76,E74,E79,E81)</f>
        <v>1374950054</v>
      </c>
      <c r="F49" s="7">
        <f t="shared" si="0"/>
        <v>69.380627113598322</v>
      </c>
    </row>
    <row r="50" spans="1:6" ht="25.5" x14ac:dyDescent="0.25">
      <c r="A50" s="3">
        <v>40</v>
      </c>
      <c r="B50" s="16" t="s">
        <v>82</v>
      </c>
      <c r="C50" s="17" t="s">
        <v>83</v>
      </c>
      <c r="D50" s="14">
        <f>SUM(D51,D55,D62,D69,)</f>
        <v>2024117515</v>
      </c>
      <c r="E50" s="14">
        <f>SUM(E51,E55,E62,E69,)</f>
        <v>1417374973</v>
      </c>
      <c r="F50" s="11">
        <f t="shared" si="0"/>
        <v>70.024342089643937</v>
      </c>
    </row>
    <row r="51" spans="1:6" ht="25.5" x14ac:dyDescent="0.25">
      <c r="A51" s="3">
        <v>41</v>
      </c>
      <c r="B51" s="18" t="s">
        <v>84</v>
      </c>
      <c r="C51" s="19" t="s">
        <v>85</v>
      </c>
      <c r="D51" s="20">
        <f>SUM(D52:D54)</f>
        <v>646831886</v>
      </c>
      <c r="E51" s="20">
        <f>SUM(E52:E54)</f>
        <v>363829886</v>
      </c>
      <c r="F51" s="7">
        <f t="shared" si="0"/>
        <v>56.247982493553209</v>
      </c>
    </row>
    <row r="52" spans="1:6" ht="49.9" customHeight="1" x14ac:dyDescent="0.25">
      <c r="A52" s="3">
        <v>42</v>
      </c>
      <c r="B52" s="8" t="s">
        <v>86</v>
      </c>
      <c r="C52" s="21" t="s">
        <v>171</v>
      </c>
      <c r="D52" s="14">
        <v>480094000</v>
      </c>
      <c r="E52" s="14">
        <v>280056000</v>
      </c>
      <c r="F52" s="11">
        <f t="shared" si="0"/>
        <v>58.333576341299832</v>
      </c>
    </row>
    <row r="53" spans="1:6" ht="25.5" x14ac:dyDescent="0.25">
      <c r="A53" s="3">
        <v>43</v>
      </c>
      <c r="B53" s="16" t="s">
        <v>87</v>
      </c>
      <c r="C53" s="17" t="s">
        <v>88</v>
      </c>
      <c r="D53" s="14">
        <v>165926000</v>
      </c>
      <c r="E53" s="14">
        <v>82962000</v>
      </c>
      <c r="F53" s="11">
        <f t="shared" si="0"/>
        <v>49.999397321697629</v>
      </c>
    </row>
    <row r="54" spans="1:6" ht="38.25" x14ac:dyDescent="0.25">
      <c r="A54" s="3">
        <v>44</v>
      </c>
      <c r="B54" s="16" t="s">
        <v>89</v>
      </c>
      <c r="C54" s="17" t="s">
        <v>90</v>
      </c>
      <c r="D54" s="14">
        <v>811886</v>
      </c>
      <c r="E54" s="14">
        <v>811886</v>
      </c>
      <c r="F54" s="11">
        <f t="shared" si="0"/>
        <v>100</v>
      </c>
    </row>
    <row r="55" spans="1:6" ht="25.5" x14ac:dyDescent="0.25">
      <c r="A55" s="3">
        <v>45</v>
      </c>
      <c r="B55" s="4" t="s">
        <v>91</v>
      </c>
      <c r="C55" s="5" t="s">
        <v>92</v>
      </c>
      <c r="D55" s="6">
        <f>SUM(D56:D61)</f>
        <v>264506575</v>
      </c>
      <c r="E55" s="6">
        <f>SUM(E56:E61)</f>
        <v>109910384</v>
      </c>
      <c r="F55" s="7">
        <f t="shared" si="0"/>
        <v>41.552987482447264</v>
      </c>
    </row>
    <row r="56" spans="1:6" ht="48.6" customHeight="1" x14ac:dyDescent="0.25">
      <c r="A56" s="3">
        <v>46</v>
      </c>
      <c r="B56" s="8" t="s">
        <v>93</v>
      </c>
      <c r="C56" s="21" t="s">
        <v>172</v>
      </c>
      <c r="D56" s="10">
        <v>370200</v>
      </c>
      <c r="E56" s="10">
        <v>370200</v>
      </c>
      <c r="F56" s="11">
        <f t="shared" si="0"/>
        <v>100</v>
      </c>
    </row>
    <row r="57" spans="1:6" ht="38.25" x14ac:dyDescent="0.25">
      <c r="A57" s="3">
        <v>47</v>
      </c>
      <c r="B57" s="8" t="s">
        <v>173</v>
      </c>
      <c r="C57" s="9" t="s">
        <v>174</v>
      </c>
      <c r="D57" s="14">
        <v>15497100</v>
      </c>
      <c r="E57" s="10">
        <v>6891853</v>
      </c>
      <c r="F57" s="11">
        <f t="shared" si="0"/>
        <v>44.471888288776611</v>
      </c>
    </row>
    <row r="58" spans="1:6" ht="25.5" x14ac:dyDescent="0.25">
      <c r="A58" s="3">
        <v>48</v>
      </c>
      <c r="B58" s="8" t="s">
        <v>94</v>
      </c>
      <c r="C58" s="9" t="s">
        <v>95</v>
      </c>
      <c r="D58" s="14">
        <v>2448389</v>
      </c>
      <c r="E58" s="10">
        <v>2448389</v>
      </c>
      <c r="F58" s="11">
        <f t="shared" si="0"/>
        <v>100</v>
      </c>
    </row>
    <row r="59" spans="1:6" ht="25.5" x14ac:dyDescent="0.25">
      <c r="A59" s="3">
        <v>49</v>
      </c>
      <c r="B59" s="8" t="s">
        <v>96</v>
      </c>
      <c r="C59" s="9" t="s">
        <v>97</v>
      </c>
      <c r="D59" s="14">
        <v>93000</v>
      </c>
      <c r="E59" s="14">
        <v>93000</v>
      </c>
      <c r="F59" s="11">
        <f t="shared" si="0"/>
        <v>100</v>
      </c>
    </row>
    <row r="60" spans="1:6" ht="38.25" x14ac:dyDescent="0.25">
      <c r="A60" s="3">
        <v>50</v>
      </c>
      <c r="B60" s="8" t="s">
        <v>175</v>
      </c>
      <c r="C60" s="9" t="s">
        <v>176</v>
      </c>
      <c r="D60" s="14">
        <v>136776286</v>
      </c>
      <c r="E60" s="14">
        <v>27591342</v>
      </c>
      <c r="F60" s="11">
        <f t="shared" si="0"/>
        <v>20.172606529175681</v>
      </c>
    </row>
    <row r="61" spans="1:6" x14ac:dyDescent="0.25">
      <c r="A61" s="3">
        <v>51</v>
      </c>
      <c r="B61" s="8" t="s">
        <v>98</v>
      </c>
      <c r="C61" s="9" t="s">
        <v>99</v>
      </c>
      <c r="D61" s="14">
        <v>109321600</v>
      </c>
      <c r="E61" s="14">
        <v>72515600</v>
      </c>
      <c r="F61" s="11">
        <f t="shared" si="0"/>
        <v>66.332362497438751</v>
      </c>
    </row>
    <row r="62" spans="1:6" ht="25.5" x14ac:dyDescent="0.25">
      <c r="A62" s="3">
        <v>52</v>
      </c>
      <c r="B62" s="4" t="s">
        <v>100</v>
      </c>
      <c r="C62" s="5" t="s">
        <v>101</v>
      </c>
      <c r="D62" s="20">
        <f>SUM(D63:D68)</f>
        <v>1020714600</v>
      </c>
      <c r="E62" s="20">
        <f>SUM(E63:E68)</f>
        <v>865113239</v>
      </c>
      <c r="F62" s="7">
        <f t="shared" si="0"/>
        <v>84.755644623874289</v>
      </c>
    </row>
    <row r="63" spans="1:6" ht="38.25" x14ac:dyDescent="0.25">
      <c r="A63" s="3">
        <v>53</v>
      </c>
      <c r="B63" s="8" t="s">
        <v>102</v>
      </c>
      <c r="C63" s="21" t="s">
        <v>103</v>
      </c>
      <c r="D63" s="14">
        <v>27312100</v>
      </c>
      <c r="E63" s="14">
        <v>18133597</v>
      </c>
      <c r="F63" s="11">
        <f t="shared" si="0"/>
        <v>66.39400485499101</v>
      </c>
    </row>
    <row r="64" spans="1:6" ht="38.25" x14ac:dyDescent="0.25">
      <c r="A64" s="3">
        <v>54</v>
      </c>
      <c r="B64" s="8" t="s">
        <v>104</v>
      </c>
      <c r="C64" s="9" t="s">
        <v>105</v>
      </c>
      <c r="D64" s="14">
        <v>118088600</v>
      </c>
      <c r="E64" s="14">
        <v>108334589</v>
      </c>
      <c r="F64" s="11">
        <f t="shared" si="0"/>
        <v>91.740090914787714</v>
      </c>
    </row>
    <row r="65" spans="1:6" ht="51" x14ac:dyDescent="0.25">
      <c r="A65" s="3">
        <v>55</v>
      </c>
      <c r="B65" s="8" t="s">
        <v>106</v>
      </c>
      <c r="C65" s="9" t="s">
        <v>107</v>
      </c>
      <c r="D65" s="14">
        <v>25500</v>
      </c>
      <c r="E65" s="14">
        <v>25500</v>
      </c>
      <c r="F65" s="11">
        <f t="shared" si="0"/>
        <v>100</v>
      </c>
    </row>
    <row r="66" spans="1:6" ht="38.25" x14ac:dyDescent="0.25">
      <c r="A66" s="3">
        <v>56</v>
      </c>
      <c r="B66" s="8" t="s">
        <v>108</v>
      </c>
      <c r="C66" s="9" t="s">
        <v>109</v>
      </c>
      <c r="D66" s="14">
        <v>20524800</v>
      </c>
      <c r="E66" s="14">
        <v>17591753</v>
      </c>
      <c r="F66" s="11">
        <f t="shared" si="0"/>
        <v>85.709741386030558</v>
      </c>
    </row>
    <row r="67" spans="1:6" ht="51" x14ac:dyDescent="0.25">
      <c r="A67" s="3">
        <v>57</v>
      </c>
      <c r="B67" s="8" t="s">
        <v>110</v>
      </c>
      <c r="C67" s="9" t="s">
        <v>111</v>
      </c>
      <c r="D67" s="14">
        <v>132300</v>
      </c>
      <c r="E67" s="14">
        <v>132300</v>
      </c>
      <c r="F67" s="11">
        <f t="shared" si="0"/>
        <v>100</v>
      </c>
    </row>
    <row r="68" spans="1:6" x14ac:dyDescent="0.25">
      <c r="A68" s="3">
        <v>58</v>
      </c>
      <c r="B68" s="8" t="s">
        <v>112</v>
      </c>
      <c r="C68" s="9" t="s">
        <v>113</v>
      </c>
      <c r="D68" s="14">
        <v>854631300</v>
      </c>
      <c r="E68" s="14">
        <v>720895500</v>
      </c>
      <c r="F68" s="11">
        <f t="shared" si="0"/>
        <v>84.351637951944895</v>
      </c>
    </row>
    <row r="69" spans="1:6" x14ac:dyDescent="0.25">
      <c r="A69" s="3">
        <v>59</v>
      </c>
      <c r="B69" s="4" t="s">
        <v>114</v>
      </c>
      <c r="C69" s="5" t="s">
        <v>115</v>
      </c>
      <c r="D69" s="20">
        <f>SUM(D70:D73)</f>
        <v>92064454</v>
      </c>
      <c r="E69" s="20">
        <f>SUM(E70:E73)</f>
        <v>78521464</v>
      </c>
      <c r="F69" s="7">
        <f t="shared" si="0"/>
        <v>85.289664564784147</v>
      </c>
    </row>
    <row r="70" spans="1:6" ht="127.5" x14ac:dyDescent="0.25">
      <c r="A70" s="3">
        <v>60</v>
      </c>
      <c r="B70" s="8" t="s">
        <v>177</v>
      </c>
      <c r="C70" s="9" t="s">
        <v>178</v>
      </c>
      <c r="D70" s="14">
        <v>209600</v>
      </c>
      <c r="E70" s="20"/>
      <c r="F70" s="7"/>
    </row>
    <row r="71" spans="1:6" ht="63.75" x14ac:dyDescent="0.25">
      <c r="A71" s="3">
        <v>61</v>
      </c>
      <c r="B71" s="8" t="s">
        <v>116</v>
      </c>
      <c r="C71" s="9" t="s">
        <v>117</v>
      </c>
      <c r="D71" s="14">
        <v>2369950</v>
      </c>
      <c r="E71" s="14">
        <v>1803408</v>
      </c>
      <c r="F71" s="11">
        <f t="shared" si="0"/>
        <v>76.094769931855097</v>
      </c>
    </row>
    <row r="72" spans="1:6" ht="51" x14ac:dyDescent="0.25">
      <c r="A72" s="3">
        <v>62</v>
      </c>
      <c r="B72" s="8" t="s">
        <v>118</v>
      </c>
      <c r="C72" s="9" t="s">
        <v>119</v>
      </c>
      <c r="D72" s="14">
        <v>39139400</v>
      </c>
      <c r="E72" s="14">
        <v>29606596</v>
      </c>
      <c r="F72" s="11">
        <f t="shared" si="0"/>
        <v>75.643970014869922</v>
      </c>
    </row>
    <row r="73" spans="1:6" ht="25.5" x14ac:dyDescent="0.25">
      <c r="A73" s="3">
        <v>63</v>
      </c>
      <c r="B73" s="8" t="s">
        <v>120</v>
      </c>
      <c r="C73" s="9" t="s">
        <v>121</v>
      </c>
      <c r="D73" s="14">
        <v>50345504</v>
      </c>
      <c r="E73" s="14">
        <v>47111460</v>
      </c>
      <c r="F73" s="11">
        <f t="shared" si="0"/>
        <v>93.576300278968304</v>
      </c>
    </row>
    <row r="74" spans="1:6" ht="25.5" x14ac:dyDescent="0.25">
      <c r="A74" s="3">
        <v>64</v>
      </c>
      <c r="B74" s="4" t="s">
        <v>179</v>
      </c>
      <c r="C74" s="5" t="s">
        <v>180</v>
      </c>
      <c r="D74" s="20">
        <f>SUM(D75)</f>
        <v>1177596</v>
      </c>
      <c r="E74" s="20">
        <f>SUM(E75)</f>
        <v>1177596</v>
      </c>
      <c r="F74" s="11">
        <f t="shared" si="0"/>
        <v>100</v>
      </c>
    </row>
    <row r="75" spans="1:6" ht="38.25" x14ac:dyDescent="0.25">
      <c r="A75" s="3">
        <v>65</v>
      </c>
      <c r="B75" s="8" t="s">
        <v>181</v>
      </c>
      <c r="C75" s="9" t="s">
        <v>182</v>
      </c>
      <c r="D75" s="14">
        <v>1177596</v>
      </c>
      <c r="E75" s="14">
        <v>1177596</v>
      </c>
      <c r="F75" s="11">
        <f t="shared" si="0"/>
        <v>100</v>
      </c>
    </row>
    <row r="76" spans="1:6" ht="25.5" x14ac:dyDescent="0.25">
      <c r="A76" s="3">
        <v>66</v>
      </c>
      <c r="B76" s="4" t="s">
        <v>122</v>
      </c>
      <c r="C76" s="5" t="s">
        <v>123</v>
      </c>
      <c r="D76" s="20">
        <f>SUM(D77:D78)</f>
        <v>0</v>
      </c>
      <c r="E76" s="20">
        <f>SUM(E77:E78)</f>
        <v>5800</v>
      </c>
      <c r="F76" s="11"/>
    </row>
    <row r="77" spans="1:6" ht="38.25" x14ac:dyDescent="0.25">
      <c r="A77" s="3">
        <v>67</v>
      </c>
      <c r="B77" s="8" t="s">
        <v>183</v>
      </c>
      <c r="C77" s="9" t="s">
        <v>184</v>
      </c>
      <c r="D77" s="14"/>
      <c r="E77" s="14">
        <v>5000</v>
      </c>
      <c r="F77" s="11"/>
    </row>
    <row r="78" spans="1:6" ht="38.25" x14ac:dyDescent="0.25">
      <c r="A78" s="3">
        <v>68</v>
      </c>
      <c r="B78" s="8" t="s">
        <v>124</v>
      </c>
      <c r="C78" s="21" t="s">
        <v>125</v>
      </c>
      <c r="D78" s="14">
        <v>0</v>
      </c>
      <c r="E78" s="14">
        <v>800</v>
      </c>
      <c r="F78" s="11"/>
    </row>
    <row r="79" spans="1:6" ht="51" x14ac:dyDescent="0.25">
      <c r="A79" s="3">
        <v>69</v>
      </c>
      <c r="B79" s="4" t="s">
        <v>126</v>
      </c>
      <c r="C79" s="5" t="s">
        <v>185</v>
      </c>
      <c r="D79" s="20">
        <f>SUM(D80)</f>
        <v>7225280</v>
      </c>
      <c r="E79" s="20">
        <f>SUM(E80)</f>
        <v>7225280</v>
      </c>
      <c r="F79" s="7">
        <f t="shared" si="0"/>
        <v>100</v>
      </c>
    </row>
    <row r="80" spans="1:6" ht="25.5" x14ac:dyDescent="0.25">
      <c r="A80" s="3">
        <v>70</v>
      </c>
      <c r="B80" s="8" t="s">
        <v>127</v>
      </c>
      <c r="C80" s="9" t="s">
        <v>128</v>
      </c>
      <c r="D80" s="14">
        <v>7225280</v>
      </c>
      <c r="E80" s="14">
        <v>7225280</v>
      </c>
      <c r="F80" s="11">
        <f t="shared" si="0"/>
        <v>100</v>
      </c>
    </row>
    <row r="81" spans="1:6" ht="38.25" x14ac:dyDescent="0.25">
      <c r="A81" s="3">
        <v>71</v>
      </c>
      <c r="B81" s="4" t="s">
        <v>129</v>
      </c>
      <c r="C81" s="5" t="s">
        <v>130</v>
      </c>
      <c r="D81" s="20">
        <f>SUM(D82:D84)</f>
        <v>-50771146</v>
      </c>
      <c r="E81" s="20">
        <f>SUM(E82:E84)</f>
        <v>-50833595</v>
      </c>
      <c r="F81" s="7">
        <f t="shared" si="0"/>
        <v>100.12300096594235</v>
      </c>
    </row>
    <row r="82" spans="1:6" ht="38.25" x14ac:dyDescent="0.25">
      <c r="A82" s="3">
        <v>72</v>
      </c>
      <c r="B82" s="8" t="s">
        <v>186</v>
      </c>
      <c r="C82" s="9" t="s">
        <v>187</v>
      </c>
      <c r="D82" s="14">
        <v>-2585</v>
      </c>
      <c r="E82" s="14">
        <v>-2585</v>
      </c>
      <c r="F82" s="11">
        <f t="shared" si="0"/>
        <v>100</v>
      </c>
    </row>
    <row r="83" spans="1:6" ht="51" x14ac:dyDescent="0.25">
      <c r="A83" s="3">
        <v>73</v>
      </c>
      <c r="B83" s="8" t="s">
        <v>188</v>
      </c>
      <c r="C83" s="9" t="s">
        <v>189</v>
      </c>
      <c r="D83" s="14">
        <v>-3131</v>
      </c>
      <c r="E83" s="14">
        <v>-3131</v>
      </c>
      <c r="F83" s="11">
        <f t="shared" si="0"/>
        <v>100</v>
      </c>
    </row>
    <row r="84" spans="1:6" ht="38.25" x14ac:dyDescent="0.25">
      <c r="A84" s="3">
        <v>74</v>
      </c>
      <c r="B84" s="8" t="s">
        <v>131</v>
      </c>
      <c r="C84" s="9" t="s">
        <v>132</v>
      </c>
      <c r="D84" s="14">
        <v>-50765430</v>
      </c>
      <c r="E84" s="14">
        <v>-50827879</v>
      </c>
      <c r="F84" s="11">
        <f t="shared" si="0"/>
        <v>100.123014815397</v>
      </c>
    </row>
    <row r="85" spans="1:6" x14ac:dyDescent="0.25">
      <c r="A85" s="3">
        <v>75</v>
      </c>
      <c r="B85" s="4" t="s">
        <v>133</v>
      </c>
      <c r="C85" s="5" t="s">
        <v>134</v>
      </c>
      <c r="D85" s="6">
        <f>SUM(D11,D49)</f>
        <v>3047126958</v>
      </c>
      <c r="E85" s="6">
        <f>SUM(E11,E49)</f>
        <v>2274818391</v>
      </c>
      <c r="F85" s="7">
        <f t="shared" si="0"/>
        <v>74.654532691118675</v>
      </c>
    </row>
    <row r="86" spans="1:6" ht="29.45" customHeight="1" x14ac:dyDescent="0.25">
      <c r="A86" s="3">
        <v>76</v>
      </c>
      <c r="B86" s="4" t="s">
        <v>135</v>
      </c>
      <c r="C86" s="8"/>
      <c r="D86" s="8"/>
      <c r="E86" s="8"/>
      <c r="F86" s="7"/>
    </row>
    <row r="87" spans="1:6" ht="17.45" customHeight="1" x14ac:dyDescent="0.25">
      <c r="A87" s="3">
        <v>77</v>
      </c>
      <c r="B87" s="36" t="s">
        <v>136</v>
      </c>
      <c r="C87" s="37"/>
      <c r="D87" s="28">
        <f>SUM(D88:D103)</f>
        <v>109321600</v>
      </c>
      <c r="E87" s="28">
        <f>SUM(E88:E103)</f>
        <v>72515600</v>
      </c>
      <c r="F87" s="7">
        <f t="shared" ref="F87:F125" si="1">E87/D87*100</f>
        <v>66.332362497438751</v>
      </c>
    </row>
    <row r="88" spans="1:6" ht="26.45" customHeight="1" x14ac:dyDescent="0.25">
      <c r="A88" s="3">
        <v>78</v>
      </c>
      <c r="B88" s="38" t="s">
        <v>137</v>
      </c>
      <c r="C88" s="39"/>
      <c r="D88" s="29">
        <v>57111000</v>
      </c>
      <c r="E88" s="29">
        <v>37836000</v>
      </c>
      <c r="F88" s="11">
        <f t="shared" si="1"/>
        <v>66.249934338393658</v>
      </c>
    </row>
    <row r="89" spans="1:6" ht="27.6" customHeight="1" x14ac:dyDescent="0.25">
      <c r="A89" s="3">
        <v>79</v>
      </c>
      <c r="B89" s="38" t="s">
        <v>138</v>
      </c>
      <c r="C89" s="39"/>
      <c r="D89" s="29">
        <v>1121100</v>
      </c>
      <c r="E89" s="29">
        <v>1121100</v>
      </c>
      <c r="F89" s="11">
        <f t="shared" si="1"/>
        <v>100</v>
      </c>
    </row>
    <row r="90" spans="1:6" ht="26.45" customHeight="1" x14ac:dyDescent="0.25">
      <c r="A90" s="3">
        <v>80</v>
      </c>
      <c r="B90" s="38" t="s">
        <v>139</v>
      </c>
      <c r="C90" s="39"/>
      <c r="D90" s="29">
        <v>874600</v>
      </c>
      <c r="E90" s="29">
        <v>874600</v>
      </c>
      <c r="F90" s="11">
        <f t="shared" si="1"/>
        <v>100</v>
      </c>
    </row>
    <row r="91" spans="1:6" ht="25.15" customHeight="1" x14ac:dyDescent="0.25">
      <c r="A91" s="3">
        <v>81</v>
      </c>
      <c r="B91" s="38" t="s">
        <v>140</v>
      </c>
      <c r="C91" s="39"/>
      <c r="D91" s="29">
        <v>59300</v>
      </c>
      <c r="E91" s="29">
        <v>59300</v>
      </c>
      <c r="F91" s="11">
        <f t="shared" si="1"/>
        <v>100</v>
      </c>
    </row>
    <row r="92" spans="1:6" ht="26.45" customHeight="1" x14ac:dyDescent="0.25">
      <c r="A92" s="3">
        <v>82</v>
      </c>
      <c r="B92" s="38" t="s">
        <v>141</v>
      </c>
      <c r="C92" s="39"/>
      <c r="D92" s="29">
        <v>19000</v>
      </c>
      <c r="E92" s="29">
        <v>19000</v>
      </c>
      <c r="F92" s="11">
        <f t="shared" si="1"/>
        <v>100</v>
      </c>
    </row>
    <row r="93" spans="1:6" ht="14.45" customHeight="1" x14ac:dyDescent="0.25">
      <c r="A93" s="3">
        <v>83</v>
      </c>
      <c r="B93" s="38" t="s">
        <v>142</v>
      </c>
      <c r="C93" s="39"/>
      <c r="D93" s="29">
        <v>187300</v>
      </c>
      <c r="E93" s="29">
        <v>187300</v>
      </c>
      <c r="F93" s="11">
        <f t="shared" si="1"/>
        <v>100</v>
      </c>
    </row>
    <row r="94" spans="1:6" x14ac:dyDescent="0.25">
      <c r="A94" s="3">
        <v>84</v>
      </c>
      <c r="B94" s="38" t="s">
        <v>143</v>
      </c>
      <c r="C94" s="39"/>
      <c r="D94" s="29">
        <v>36600</v>
      </c>
      <c r="E94" s="29">
        <v>36600</v>
      </c>
      <c r="F94" s="11">
        <f t="shared" si="1"/>
        <v>100</v>
      </c>
    </row>
    <row r="95" spans="1:6" ht="27" customHeight="1" x14ac:dyDescent="0.25">
      <c r="A95" s="3">
        <v>85</v>
      </c>
      <c r="B95" s="38" t="s">
        <v>190</v>
      </c>
      <c r="C95" s="39"/>
      <c r="D95" s="29">
        <v>91900</v>
      </c>
      <c r="E95" s="29">
        <v>91900</v>
      </c>
      <c r="F95" s="11">
        <f t="shared" si="1"/>
        <v>100</v>
      </c>
    </row>
    <row r="96" spans="1:6" ht="27" customHeight="1" x14ac:dyDescent="0.25">
      <c r="A96" s="3">
        <v>86</v>
      </c>
      <c r="B96" s="38" t="s">
        <v>144</v>
      </c>
      <c r="C96" s="39"/>
      <c r="D96" s="29">
        <v>122400</v>
      </c>
      <c r="E96" s="29">
        <v>122400</v>
      </c>
      <c r="F96" s="11">
        <f t="shared" si="1"/>
        <v>100</v>
      </c>
    </row>
    <row r="97" spans="1:6" ht="29.45" customHeight="1" x14ac:dyDescent="0.25">
      <c r="A97" s="3">
        <v>87</v>
      </c>
      <c r="B97" s="34" t="s">
        <v>145</v>
      </c>
      <c r="C97" s="35"/>
      <c r="D97" s="29">
        <v>583700</v>
      </c>
      <c r="E97" s="29">
        <v>583700</v>
      </c>
      <c r="F97" s="11">
        <f t="shared" si="1"/>
        <v>100</v>
      </c>
    </row>
    <row r="98" spans="1:6" ht="27.6" customHeight="1" x14ac:dyDescent="0.25">
      <c r="A98" s="3">
        <v>88</v>
      </c>
      <c r="B98" s="34" t="s">
        <v>146</v>
      </c>
      <c r="C98" s="35"/>
      <c r="D98" s="29">
        <v>165500</v>
      </c>
      <c r="E98" s="29">
        <v>165500</v>
      </c>
      <c r="F98" s="11">
        <f t="shared" si="1"/>
        <v>100</v>
      </c>
    </row>
    <row r="99" spans="1:6" ht="28.15" customHeight="1" x14ac:dyDescent="0.25">
      <c r="A99" s="3">
        <v>89</v>
      </c>
      <c r="B99" s="34" t="s">
        <v>191</v>
      </c>
      <c r="C99" s="35"/>
      <c r="D99" s="29">
        <v>416800</v>
      </c>
      <c r="E99" s="29">
        <v>416800</v>
      </c>
      <c r="F99" s="11">
        <f t="shared" si="1"/>
        <v>100</v>
      </c>
    </row>
    <row r="100" spans="1:6" ht="45.6" customHeight="1" x14ac:dyDescent="0.25">
      <c r="A100" s="3">
        <v>90</v>
      </c>
      <c r="B100" s="38" t="s">
        <v>192</v>
      </c>
      <c r="C100" s="39"/>
      <c r="D100" s="29">
        <v>9257000</v>
      </c>
      <c r="E100" s="29">
        <v>9257000</v>
      </c>
      <c r="F100" s="11">
        <f t="shared" si="1"/>
        <v>100</v>
      </c>
    </row>
    <row r="101" spans="1:6" ht="43.9" customHeight="1" x14ac:dyDescent="0.25">
      <c r="A101" s="3">
        <v>91</v>
      </c>
      <c r="B101" s="38" t="s">
        <v>193</v>
      </c>
      <c r="C101" s="39"/>
      <c r="D101" s="29">
        <v>10360000</v>
      </c>
      <c r="E101" s="29"/>
      <c r="F101" s="11">
        <f t="shared" si="1"/>
        <v>0</v>
      </c>
    </row>
    <row r="102" spans="1:6" ht="54" customHeight="1" x14ac:dyDescent="0.25">
      <c r="A102" s="3">
        <v>92</v>
      </c>
      <c r="B102" s="38" t="s">
        <v>194</v>
      </c>
      <c r="C102" s="39"/>
      <c r="D102" s="29">
        <v>10671000</v>
      </c>
      <c r="E102" s="29">
        <v>3500000</v>
      </c>
      <c r="F102" s="11">
        <f t="shared" si="1"/>
        <v>32.799175335020145</v>
      </c>
    </row>
    <row r="103" spans="1:6" ht="29.45" customHeight="1" x14ac:dyDescent="0.25">
      <c r="A103" s="3">
        <v>93</v>
      </c>
      <c r="B103" s="38" t="s">
        <v>147</v>
      </c>
      <c r="C103" s="39"/>
      <c r="D103" s="29">
        <v>18244400</v>
      </c>
      <c r="E103" s="29">
        <v>18244400</v>
      </c>
      <c r="F103" s="11">
        <f t="shared" si="1"/>
        <v>100</v>
      </c>
    </row>
    <row r="104" spans="1:6" ht="28.9" customHeight="1" x14ac:dyDescent="0.25">
      <c r="A104" s="3">
        <v>94</v>
      </c>
      <c r="B104" s="40" t="s">
        <v>148</v>
      </c>
      <c r="C104" s="41"/>
      <c r="D104" s="30">
        <f>SUM(D105:D112)</f>
        <v>118088600</v>
      </c>
      <c r="E104" s="31">
        <f>SUM(E105:E112)</f>
        <v>108334589</v>
      </c>
      <c r="F104" s="7">
        <f t="shared" si="1"/>
        <v>91.740090914787714</v>
      </c>
    </row>
    <row r="105" spans="1:6" ht="41.45" customHeight="1" x14ac:dyDescent="0.25">
      <c r="A105" s="3">
        <v>95</v>
      </c>
      <c r="B105" s="34" t="s">
        <v>149</v>
      </c>
      <c r="C105" s="35"/>
      <c r="D105" s="10">
        <v>86904000</v>
      </c>
      <c r="E105" s="10">
        <v>77332320</v>
      </c>
      <c r="F105" s="11">
        <f t="shared" si="1"/>
        <v>88.985915492957744</v>
      </c>
    </row>
    <row r="106" spans="1:6" ht="40.9" customHeight="1" x14ac:dyDescent="0.25">
      <c r="A106" s="3">
        <v>96</v>
      </c>
      <c r="B106" s="34" t="s">
        <v>150</v>
      </c>
      <c r="C106" s="35"/>
      <c r="D106" s="10">
        <v>26736900</v>
      </c>
      <c r="E106" s="10">
        <v>26736900</v>
      </c>
      <c r="F106" s="11">
        <f t="shared" si="1"/>
        <v>100</v>
      </c>
    </row>
    <row r="107" spans="1:6" ht="39.6" customHeight="1" x14ac:dyDescent="0.25">
      <c r="A107" s="3">
        <v>97</v>
      </c>
      <c r="B107" s="34" t="s">
        <v>151</v>
      </c>
      <c r="C107" s="35"/>
      <c r="D107" s="14">
        <v>200</v>
      </c>
      <c r="E107" s="10">
        <v>200</v>
      </c>
      <c r="F107" s="11">
        <f t="shared" si="1"/>
        <v>100</v>
      </c>
    </row>
    <row r="108" spans="1:6" ht="24.6" customHeight="1" x14ac:dyDescent="0.25">
      <c r="A108" s="3">
        <v>98</v>
      </c>
      <c r="B108" s="34" t="s">
        <v>152</v>
      </c>
      <c r="C108" s="35"/>
      <c r="D108" s="14">
        <v>120900</v>
      </c>
      <c r="E108" s="10">
        <v>120900</v>
      </c>
      <c r="F108" s="11">
        <f t="shared" si="1"/>
        <v>100</v>
      </c>
    </row>
    <row r="109" spans="1:6" ht="27.6" customHeight="1" x14ac:dyDescent="0.25">
      <c r="A109" s="3">
        <v>99</v>
      </c>
      <c r="B109" s="34" t="s">
        <v>153</v>
      </c>
      <c r="C109" s="35"/>
      <c r="D109" s="14">
        <v>2149900</v>
      </c>
      <c r="E109" s="10">
        <v>1971700</v>
      </c>
      <c r="F109" s="11">
        <f t="shared" si="1"/>
        <v>91.711242383366667</v>
      </c>
    </row>
    <row r="110" spans="1:6" ht="52.9" customHeight="1" x14ac:dyDescent="0.25">
      <c r="A110" s="3">
        <v>100</v>
      </c>
      <c r="B110" s="34" t="s">
        <v>154</v>
      </c>
      <c r="C110" s="35"/>
      <c r="D110" s="14">
        <v>2172400</v>
      </c>
      <c r="E110" s="10">
        <v>2172400</v>
      </c>
      <c r="F110" s="11">
        <f t="shared" si="1"/>
        <v>100</v>
      </c>
    </row>
    <row r="111" spans="1:6" ht="25.15" customHeight="1" x14ac:dyDescent="0.25">
      <c r="A111" s="3">
        <v>101</v>
      </c>
      <c r="B111" s="34" t="s">
        <v>155</v>
      </c>
      <c r="C111" s="35"/>
      <c r="D111" s="14">
        <v>4100</v>
      </c>
      <c r="E111" s="10"/>
      <c r="F111" s="11">
        <f t="shared" si="1"/>
        <v>0</v>
      </c>
    </row>
    <row r="112" spans="1:6" ht="68.45" customHeight="1" x14ac:dyDescent="0.25">
      <c r="A112" s="3">
        <v>102</v>
      </c>
      <c r="B112" s="34" t="s">
        <v>156</v>
      </c>
      <c r="C112" s="35"/>
      <c r="D112" s="14">
        <v>200</v>
      </c>
      <c r="E112" s="10">
        <v>169</v>
      </c>
      <c r="F112" s="11">
        <f t="shared" si="1"/>
        <v>84.5</v>
      </c>
    </row>
    <row r="113" spans="1:6" x14ac:dyDescent="0.25">
      <c r="A113" s="3">
        <v>103</v>
      </c>
      <c r="B113" s="40" t="s">
        <v>157</v>
      </c>
      <c r="C113" s="41"/>
      <c r="D113" s="31">
        <f>SUM(D114:D115)</f>
        <v>854631300</v>
      </c>
      <c r="E113" s="31">
        <f>SUM(E114:E115)</f>
        <v>720895500</v>
      </c>
      <c r="F113" s="7">
        <f t="shared" si="1"/>
        <v>84.351637951944895</v>
      </c>
    </row>
    <row r="114" spans="1:6" ht="67.900000000000006" customHeight="1" x14ac:dyDescent="0.25">
      <c r="A114" s="3">
        <v>104</v>
      </c>
      <c r="B114" s="34" t="s">
        <v>158</v>
      </c>
      <c r="C114" s="35"/>
      <c r="D114" s="14">
        <v>493189000</v>
      </c>
      <c r="E114" s="14">
        <v>426665500</v>
      </c>
      <c r="F114" s="11">
        <f t="shared" si="1"/>
        <v>86.511560476815177</v>
      </c>
    </row>
    <row r="115" spans="1:6" ht="40.15" customHeight="1" x14ac:dyDescent="0.25">
      <c r="A115" s="3">
        <v>105</v>
      </c>
      <c r="B115" s="34" t="s">
        <v>159</v>
      </c>
      <c r="C115" s="35"/>
      <c r="D115" s="14">
        <v>361442300</v>
      </c>
      <c r="E115" s="14">
        <v>294230000</v>
      </c>
      <c r="F115" s="11">
        <f t="shared" si="1"/>
        <v>81.404417800572872</v>
      </c>
    </row>
    <row r="116" spans="1:6" ht="28.9" customHeight="1" x14ac:dyDescent="0.25">
      <c r="A116" s="3">
        <v>106</v>
      </c>
      <c r="B116" s="40" t="s">
        <v>160</v>
      </c>
      <c r="C116" s="41"/>
      <c r="D116" s="6">
        <f>SUM(D117:D125)</f>
        <v>50345504</v>
      </c>
      <c r="E116" s="6">
        <f>SUM(E117:E125)</f>
        <v>47111460</v>
      </c>
      <c r="F116" s="7">
        <f t="shared" si="1"/>
        <v>93.576300278968304</v>
      </c>
    </row>
    <row r="117" spans="1:6" ht="56.45" customHeight="1" x14ac:dyDescent="0.25">
      <c r="A117" s="3">
        <v>107</v>
      </c>
      <c r="B117" s="34" t="s">
        <v>162</v>
      </c>
      <c r="C117" s="35"/>
      <c r="D117" s="14">
        <v>869100</v>
      </c>
      <c r="E117" s="14">
        <v>270000</v>
      </c>
      <c r="F117" s="11">
        <f t="shared" si="1"/>
        <v>31.066620642043492</v>
      </c>
    </row>
    <row r="118" spans="1:6" ht="40.9" customHeight="1" x14ac:dyDescent="0.25">
      <c r="A118" s="3">
        <v>108</v>
      </c>
      <c r="B118" s="34" t="s">
        <v>195</v>
      </c>
      <c r="C118" s="35"/>
      <c r="D118" s="14">
        <v>380000</v>
      </c>
      <c r="E118" s="14">
        <v>380000</v>
      </c>
      <c r="F118" s="11">
        <f t="shared" si="1"/>
        <v>100</v>
      </c>
    </row>
    <row r="119" spans="1:6" ht="39" customHeight="1" x14ac:dyDescent="0.25">
      <c r="A119" s="3">
        <v>109</v>
      </c>
      <c r="B119" s="34" t="s">
        <v>161</v>
      </c>
      <c r="C119" s="35"/>
      <c r="D119" s="14">
        <v>27606400</v>
      </c>
      <c r="E119" s="14">
        <v>16322956</v>
      </c>
      <c r="F119" s="11">
        <f t="shared" si="1"/>
        <v>59.12743421815231</v>
      </c>
    </row>
    <row r="120" spans="1:6" ht="39.6" customHeight="1" x14ac:dyDescent="0.25">
      <c r="A120" s="3">
        <v>110</v>
      </c>
      <c r="B120" s="34" t="s">
        <v>163</v>
      </c>
      <c r="C120" s="35"/>
      <c r="D120" s="14">
        <v>4385900</v>
      </c>
      <c r="E120" s="14">
        <v>4385900</v>
      </c>
      <c r="F120" s="11">
        <f t="shared" si="1"/>
        <v>100</v>
      </c>
    </row>
    <row r="121" spans="1:6" ht="40.15" customHeight="1" x14ac:dyDescent="0.25">
      <c r="A121" s="3">
        <v>111</v>
      </c>
      <c r="B121" s="34" t="s">
        <v>196</v>
      </c>
      <c r="C121" s="35"/>
      <c r="D121" s="14">
        <v>12240883</v>
      </c>
      <c r="E121" s="14">
        <v>12240883</v>
      </c>
      <c r="F121" s="11">
        <f t="shared" si="1"/>
        <v>100</v>
      </c>
    </row>
    <row r="122" spans="1:6" ht="40.15" customHeight="1" x14ac:dyDescent="0.25">
      <c r="A122" s="3">
        <v>112</v>
      </c>
      <c r="B122" s="34" t="s">
        <v>197</v>
      </c>
      <c r="C122" s="35"/>
      <c r="D122" s="14">
        <v>2028100</v>
      </c>
      <c r="E122" s="14">
        <v>800000</v>
      </c>
      <c r="F122" s="11">
        <f t="shared" si="1"/>
        <v>39.445786696908435</v>
      </c>
    </row>
    <row r="123" spans="1:6" ht="28.15" customHeight="1" x14ac:dyDescent="0.25">
      <c r="A123" s="3">
        <v>113</v>
      </c>
      <c r="B123" s="42" t="s">
        <v>198</v>
      </c>
      <c r="C123" s="43"/>
      <c r="D123" s="14">
        <v>418121</v>
      </c>
      <c r="E123" s="14">
        <v>418121</v>
      </c>
      <c r="F123" s="11">
        <f t="shared" si="1"/>
        <v>100</v>
      </c>
    </row>
    <row r="124" spans="1:6" ht="43.15" customHeight="1" x14ac:dyDescent="0.25">
      <c r="A124" s="3">
        <v>114</v>
      </c>
      <c r="B124" s="38" t="s">
        <v>193</v>
      </c>
      <c r="C124" s="39"/>
      <c r="D124" s="14"/>
      <c r="E124" s="14">
        <v>10360000</v>
      </c>
      <c r="F124" s="11"/>
    </row>
    <row r="125" spans="1:6" ht="67.150000000000006" customHeight="1" x14ac:dyDescent="0.25">
      <c r="A125" s="3">
        <v>115</v>
      </c>
      <c r="B125" s="34" t="s">
        <v>164</v>
      </c>
      <c r="C125" s="35"/>
      <c r="D125" s="14">
        <v>2417000</v>
      </c>
      <c r="E125" s="14">
        <v>1933600</v>
      </c>
      <c r="F125" s="11">
        <f t="shared" si="1"/>
        <v>80</v>
      </c>
    </row>
  </sheetData>
  <mergeCells count="45">
    <mergeCell ref="B122:C122"/>
    <mergeCell ref="B123:C123"/>
    <mergeCell ref="B124:C124"/>
    <mergeCell ref="B125:C125"/>
    <mergeCell ref="B121:C121"/>
    <mergeCell ref="B118:C118"/>
    <mergeCell ref="B119:C119"/>
    <mergeCell ref="B110:C110"/>
    <mergeCell ref="B111:C111"/>
    <mergeCell ref="B112:C112"/>
    <mergeCell ref="B113:C113"/>
    <mergeCell ref="B114:C114"/>
    <mergeCell ref="B120:C120"/>
    <mergeCell ref="B109:C109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15:C115"/>
    <mergeCell ref="B116:C116"/>
    <mergeCell ref="B117:C117"/>
    <mergeCell ref="B97:C97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A7:F7"/>
    <mergeCell ref="B1:F1"/>
    <mergeCell ref="B2:F2"/>
    <mergeCell ref="B3:F3"/>
    <mergeCell ref="B4:F4"/>
    <mergeCell ref="A6:F6"/>
  </mergeCells>
  <pageMargins left="0.31496062992125984" right="0.11811023622047245" top="0.35433070866141736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Vaulina-IV</dc:creator>
  <cp:lastModifiedBy>HanovaSV</cp:lastModifiedBy>
  <cp:lastPrinted>2024-11-22T09:14:07Z</cp:lastPrinted>
  <dcterms:created xsi:type="dcterms:W3CDTF">2023-11-15T10:36:09Z</dcterms:created>
  <dcterms:modified xsi:type="dcterms:W3CDTF">2024-11-22T09:14:38Z</dcterms:modified>
</cp:coreProperties>
</file>